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30" yWindow="480" windowWidth="19800" windowHeight="7350" activeTab="2"/>
  </bookViews>
  <sheets>
    <sheet name="все заявки" sheetId="1" r:id="rId1"/>
    <sheet name="8" sheetId="2" r:id="rId2"/>
    <sheet name="9" sheetId="3" r:id="rId3"/>
    <sheet name="10" sheetId="4" r:id="rId4"/>
    <sheet name="11" sheetId="5" r:id="rId5"/>
    <sheet name="Общий рейтинг" sheetId="6" r:id="rId6"/>
  </sheets>
  <definedNames>
    <definedName name="_xlnm._FilterDatabase" localSheetId="3" hidden="1">'10'!$B$1:$R$22</definedName>
    <definedName name="_xlnm._FilterDatabase" localSheetId="4" hidden="1">'11'!$B$1:$R$25</definedName>
    <definedName name="_xlnm._FilterDatabase" localSheetId="1" hidden="1">'8'!$A$1:$R$38</definedName>
    <definedName name="_xlnm._FilterDatabase" localSheetId="2" hidden="1">'9'!$A$1:$R$40</definedName>
    <definedName name="_xlnm._FilterDatabase" localSheetId="0" hidden="1">'все заявки'!$B$1:$L$146</definedName>
    <definedName name="Z_30881AF2_ECF4_487E_AE5F_866402A5541D_.wvu.FilterData" localSheetId="0" hidden="1">'все заявки'!$B$1:$L$118</definedName>
    <definedName name="Z_46E3F5D2_528F_48F2_9C01_8017E01A7FA8_.wvu.FilterData" localSheetId="0" hidden="1">'все заявки'!$B$1:$L$146</definedName>
    <definedName name="Z_B6710284_0C68_4B08_9285_07B34FC3EF6E_.wvu.FilterData" localSheetId="0" hidden="1">'все заявки'!$B$1:$L$146</definedName>
    <definedName name="Z_ED02C89D_7276_4FAF_94CE_8AA3A3096795_.wvu.FilterData" localSheetId="0" hidden="1">'все заявки'!$A$1:$L$146</definedName>
  </definedNames>
  <calcPr calcId="125725"/>
  <customWorkbookViews>
    <customWorkbookView name="Фильтр 4" guid="{ED02C89D-7276-4FAF-94CE-8AA3A3096795}" maximized="1" windowWidth="0" windowHeight="0" activeSheetId="0"/>
    <customWorkbookView name="Фильтр 3" guid="{46E3F5D2-528F-48F2-9C01-8017E01A7FA8}" maximized="1" windowWidth="0" windowHeight="0" activeSheetId="0"/>
    <customWorkbookView name="Фильтр 2" guid="{B6710284-0C68-4B08-9285-07B34FC3EF6E}" maximized="1" windowWidth="0" windowHeight="0" activeSheetId="0"/>
    <customWorkbookView name="Фильтр 1" guid="{30881AF2-ECF4-487E-AE5F-866402A5541D}" maximized="1" windowWidth="0" windowHeight="0" activeSheetId="0"/>
  </customWorkbookViews>
</workbook>
</file>

<file path=xl/calcChain.xml><?xml version="1.0" encoding="utf-8"?>
<calcChain xmlns="http://schemas.openxmlformats.org/spreadsheetml/2006/main">
  <c r="A45" i="6"/>
  <c r="P45"/>
  <c r="P10" i="5"/>
  <c r="P24"/>
  <c r="K25"/>
  <c r="L25"/>
  <c r="M25"/>
  <c r="N25"/>
  <c r="O25"/>
  <c r="P44" i="6"/>
  <c r="P43"/>
  <c r="P42"/>
  <c r="P25"/>
  <c r="P24"/>
  <c r="P41"/>
  <c r="P40"/>
  <c r="P23"/>
  <c r="P39"/>
  <c r="P38"/>
  <c r="P37"/>
  <c r="P36"/>
  <c r="P35"/>
  <c r="P34"/>
  <c r="P33"/>
  <c r="P32"/>
  <c r="P31"/>
  <c r="P30"/>
  <c r="P29"/>
  <c r="P28"/>
  <c r="P27"/>
  <c r="P26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P3"/>
  <c r="P2"/>
  <c r="L22" i="4"/>
  <c r="M22"/>
  <c r="N22"/>
  <c r="O22"/>
  <c r="K22"/>
  <c r="L40" i="3"/>
  <c r="M40"/>
  <c r="N40"/>
  <c r="O40"/>
  <c r="K40"/>
  <c r="L38" i="2"/>
  <c r="M38"/>
  <c r="N38"/>
  <c r="O38"/>
  <c r="K38"/>
  <c r="A3" i="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P23" i="5"/>
  <c r="P22"/>
  <c r="P21"/>
  <c r="P20"/>
  <c r="P19"/>
  <c r="P18"/>
  <c r="P17"/>
  <c r="P16"/>
  <c r="P15"/>
  <c r="P14"/>
  <c r="P13"/>
  <c r="P12"/>
  <c r="P11"/>
  <c r="P9"/>
  <c r="P8"/>
  <c r="P7"/>
  <c r="P6"/>
  <c r="P5"/>
  <c r="P4"/>
  <c r="P3"/>
  <c r="P2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P21" i="4"/>
  <c r="P20"/>
  <c r="P19"/>
  <c r="P18"/>
  <c r="P17"/>
  <c r="P16"/>
  <c r="P15"/>
  <c r="P14"/>
  <c r="P13"/>
  <c r="P12"/>
  <c r="P11"/>
  <c r="P10"/>
  <c r="P9"/>
  <c r="P8"/>
  <c r="P7"/>
  <c r="P6"/>
  <c r="P5"/>
  <c r="P4"/>
  <c r="P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P2"/>
  <c r="P39" i="3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P37" i="2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38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P2"/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P25" i="5" l="1"/>
  <c r="P22" i="4"/>
  <c r="P40" i="3"/>
</calcChain>
</file>

<file path=xl/sharedStrings.xml><?xml version="1.0" encoding="utf-8"?>
<sst xmlns="http://schemas.openxmlformats.org/spreadsheetml/2006/main" count="2736" uniqueCount="393">
  <si>
    <t>№</t>
  </si>
  <si>
    <t>Фамилия</t>
  </si>
  <si>
    <t>Имя</t>
  </si>
  <si>
    <t>Класс
(без буквы)</t>
  </si>
  <si>
    <t>ОО</t>
  </si>
  <si>
    <t>Электронный адрес ОО или электронный адрес учителя, который будет организатором проведения олимпиады в ОО</t>
  </si>
  <si>
    <t>Район
(только
название)</t>
  </si>
  <si>
    <t>Населенный
пункт
(только
название)</t>
  </si>
  <si>
    <t>Место проведения олимпиады</t>
  </si>
  <si>
    <t>Отчество</t>
  </si>
  <si>
    <t>Фартух</t>
  </si>
  <si>
    <t>Николай</t>
  </si>
  <si>
    <t>ФГБПОУ "Извесковское специальное учебно-воспитательное учреждение закрытого типа"</t>
  </si>
  <si>
    <t xml:space="preserve">zavuch_suvu@mail.ru </t>
  </si>
  <si>
    <t>Облученский</t>
  </si>
  <si>
    <t>Известковый</t>
  </si>
  <si>
    <t>Полякова</t>
  </si>
  <si>
    <t>Ольга</t>
  </si>
  <si>
    <t>Леонидовна</t>
  </si>
  <si>
    <t xml:space="preserve">Савин </t>
  </si>
  <si>
    <t>Никита</t>
  </si>
  <si>
    <t xml:space="preserve">zavuch_suvu@mail.ru  </t>
  </si>
  <si>
    <t xml:space="preserve">Некрасов </t>
  </si>
  <si>
    <t xml:space="preserve">Евдокимов </t>
  </si>
  <si>
    <t>Даниил</t>
  </si>
  <si>
    <t>Ложкина</t>
  </si>
  <si>
    <t>Анна</t>
  </si>
  <si>
    <t>МБОУ "Лицей №23 с этнокультурным (еврейским) компонентом"</t>
  </si>
  <si>
    <t>Биробиджан</t>
  </si>
  <si>
    <t>ИПКПР</t>
  </si>
  <si>
    <t>Терских</t>
  </si>
  <si>
    <t>Александра</t>
  </si>
  <si>
    <t>Петровна</t>
  </si>
  <si>
    <t>Тимашкова</t>
  </si>
  <si>
    <t>Светлана</t>
  </si>
  <si>
    <t>Уткина</t>
  </si>
  <si>
    <t>Арина</t>
  </si>
  <si>
    <t>Кузнецова</t>
  </si>
  <si>
    <t>Полина</t>
  </si>
  <si>
    <t>Резник</t>
  </si>
  <si>
    <t>Павловна</t>
  </si>
  <si>
    <t xml:space="preserve">Стремешина </t>
  </si>
  <si>
    <t>Екатерина</t>
  </si>
  <si>
    <t>Ховайба</t>
  </si>
  <si>
    <t>Алина</t>
  </si>
  <si>
    <t>Голубева</t>
  </si>
  <si>
    <t>Галина</t>
  </si>
  <si>
    <t>Васильевна</t>
  </si>
  <si>
    <t>Бебнев</t>
  </si>
  <si>
    <t>Денис</t>
  </si>
  <si>
    <t>Красов</t>
  </si>
  <si>
    <t>Алексей</t>
  </si>
  <si>
    <t>Паршаков</t>
  </si>
  <si>
    <t>Глеб</t>
  </si>
  <si>
    <t>Попова</t>
  </si>
  <si>
    <t>Ксения</t>
  </si>
  <si>
    <t>Миселайтес</t>
  </si>
  <si>
    <t>Егор</t>
  </si>
  <si>
    <t>Крупницкий</t>
  </si>
  <si>
    <t>Кулешова</t>
  </si>
  <si>
    <t>Кристина</t>
  </si>
  <si>
    <t>МБОУ СОШ №2 п. Николаевка</t>
  </si>
  <si>
    <t>sosh2smid@yandex.ru</t>
  </si>
  <si>
    <t xml:space="preserve">Смидовичский </t>
  </si>
  <si>
    <t>Николаевка</t>
  </si>
  <si>
    <t>Буцкая</t>
  </si>
  <si>
    <t>Татьяна</t>
  </si>
  <si>
    <t>Сергеевна</t>
  </si>
  <si>
    <t>Горячкин</t>
  </si>
  <si>
    <t>Иван</t>
  </si>
  <si>
    <t xml:space="preserve">Буцкая </t>
  </si>
  <si>
    <t>Киреева</t>
  </si>
  <si>
    <t>Дарья</t>
  </si>
  <si>
    <t xml:space="preserve">Николаевка </t>
  </si>
  <si>
    <t>Булгакова</t>
  </si>
  <si>
    <t xml:space="preserve">Сергеевна </t>
  </si>
  <si>
    <t>Юсин</t>
  </si>
  <si>
    <t>Михаил</t>
  </si>
  <si>
    <t>Гальцева</t>
  </si>
  <si>
    <t>Виктория</t>
  </si>
  <si>
    <t>МБОУ СОШ №8 с.Аур</t>
  </si>
  <si>
    <t>sosh8_smid@post.eao.ru</t>
  </si>
  <si>
    <t>Аур</t>
  </si>
  <si>
    <t xml:space="preserve">Ведерникова </t>
  </si>
  <si>
    <t>Александровна</t>
  </si>
  <si>
    <t>Калюжный</t>
  </si>
  <si>
    <t>Владислав</t>
  </si>
  <si>
    <t>Поснаев</t>
  </si>
  <si>
    <t>Артем</t>
  </si>
  <si>
    <t>Рогалев</t>
  </si>
  <si>
    <t>Скрицкая</t>
  </si>
  <si>
    <t>ЧОУ "Школа-интернат № 27 СОО ОАО "РЖД" г. Облучье</t>
  </si>
  <si>
    <t>mosnayatv@yandex.ru</t>
  </si>
  <si>
    <t>Облучье</t>
  </si>
  <si>
    <t>Стенина</t>
  </si>
  <si>
    <t>Ганье</t>
  </si>
  <si>
    <t>Анастасия</t>
  </si>
  <si>
    <t>Дружинина</t>
  </si>
  <si>
    <t>Шилов</t>
  </si>
  <si>
    <t>Исаченко</t>
  </si>
  <si>
    <t>Ширшов</t>
  </si>
  <si>
    <t>Максим</t>
  </si>
  <si>
    <t>Кириллов</t>
  </si>
  <si>
    <t>Дмитрий</t>
  </si>
  <si>
    <t>Бороденко</t>
  </si>
  <si>
    <t>Александр</t>
  </si>
  <si>
    <t>Ломакина</t>
  </si>
  <si>
    <t>Казаков</t>
  </si>
  <si>
    <t>Макар</t>
  </si>
  <si>
    <t>Гавренко</t>
  </si>
  <si>
    <t>Олеся</t>
  </si>
  <si>
    <t>Дрокина</t>
  </si>
  <si>
    <t>Алёна</t>
  </si>
  <si>
    <t>Сухалтуев</t>
  </si>
  <si>
    <t>Станислав</t>
  </si>
  <si>
    <t>Аслезова</t>
  </si>
  <si>
    <t>МКОУ "ООШ с. Полевое"</t>
  </si>
  <si>
    <t>olqaaslezova511@qmail.com</t>
  </si>
  <si>
    <t>Октябрьский</t>
  </si>
  <si>
    <t>Полевое</t>
  </si>
  <si>
    <t>МБОУ "СОШ с. Амурзет"</t>
  </si>
  <si>
    <t>Святова</t>
  </si>
  <si>
    <t>Тамара</t>
  </si>
  <si>
    <t>Багнюк</t>
  </si>
  <si>
    <t>gorir85@mail.ru</t>
  </si>
  <si>
    <t>Амурзет</t>
  </si>
  <si>
    <t>Амелюхина</t>
  </si>
  <si>
    <t>Ирина</t>
  </si>
  <si>
    <t>Брянцев</t>
  </si>
  <si>
    <t>Уварова</t>
  </si>
  <si>
    <t>Москалёва</t>
  </si>
  <si>
    <t>Амелюхин</t>
  </si>
  <si>
    <t>Васильевич</t>
  </si>
  <si>
    <t>Фёдоров</t>
  </si>
  <si>
    <t>Андрей</t>
  </si>
  <si>
    <t>Шеломенцева</t>
  </si>
  <si>
    <t>Юлия</t>
  </si>
  <si>
    <t>Андреевна</t>
  </si>
  <si>
    <t>Коржев</t>
  </si>
  <si>
    <t>Леонид</t>
  </si>
  <si>
    <t>Постоенко</t>
  </si>
  <si>
    <t>Криворученко</t>
  </si>
  <si>
    <t>МБОУ СОО "Школа №2 г.Облучье"</t>
  </si>
  <si>
    <t>jalek@mail.ru</t>
  </si>
  <si>
    <t>Бугрештанов</t>
  </si>
  <si>
    <t>Мария</t>
  </si>
  <si>
    <t>Геннадьевна</t>
  </si>
  <si>
    <t>Андреев</t>
  </si>
  <si>
    <t>Щегорцов</t>
  </si>
  <si>
    <t>Григорьева</t>
  </si>
  <si>
    <t>Головатый</t>
  </si>
  <si>
    <t>Руслан</t>
  </si>
  <si>
    <t>Лозовик</t>
  </si>
  <si>
    <t>Тухтаев</t>
  </si>
  <si>
    <t>Михайлюк</t>
  </si>
  <si>
    <t>Назаров</t>
  </si>
  <si>
    <t>Комиссарова</t>
  </si>
  <si>
    <t>Гришекина</t>
  </si>
  <si>
    <t>Клименко</t>
  </si>
  <si>
    <t>Погран</t>
  </si>
  <si>
    <t>Алена</t>
  </si>
  <si>
    <t>Таничев</t>
  </si>
  <si>
    <t>Виталий</t>
  </si>
  <si>
    <t>Шестаков</t>
  </si>
  <si>
    <t>Савинов</t>
  </si>
  <si>
    <t>Виктор</t>
  </si>
  <si>
    <t xml:space="preserve">Редько </t>
  </si>
  <si>
    <t>Илья</t>
  </si>
  <si>
    <t>МБОУ СОШ №11</t>
  </si>
  <si>
    <t>11pion58@post.eao.ru</t>
  </si>
  <si>
    <t>Сидельникова</t>
  </si>
  <si>
    <t>Валерьевна</t>
  </si>
  <si>
    <t xml:space="preserve">Гордеева </t>
  </si>
  <si>
    <t>Ван-Дин-Ио</t>
  </si>
  <si>
    <t>Константин</t>
  </si>
  <si>
    <t>Аникаева</t>
  </si>
  <si>
    <t>Раиса</t>
  </si>
  <si>
    <t>Викторовна</t>
  </si>
  <si>
    <t xml:space="preserve">Бикеева </t>
  </si>
  <si>
    <t>Тепляшина</t>
  </si>
  <si>
    <t>Щелкунова</t>
  </si>
  <si>
    <t xml:space="preserve">Левкова </t>
  </si>
  <si>
    <t>Ульяна</t>
  </si>
  <si>
    <t>Диана</t>
  </si>
  <si>
    <t>Гвоздев</t>
  </si>
  <si>
    <t xml:space="preserve">Горелова </t>
  </si>
  <si>
    <t>Маргарита</t>
  </si>
  <si>
    <t xml:space="preserve">Карлин </t>
  </si>
  <si>
    <t xml:space="preserve">Мельникова </t>
  </si>
  <si>
    <t>Ворожейкин</t>
  </si>
  <si>
    <t>Кирилл</t>
  </si>
  <si>
    <t>Комогорцева</t>
  </si>
  <si>
    <t>Елизавета</t>
  </si>
  <si>
    <t>Трубачев</t>
  </si>
  <si>
    <t>МКОУ СОШ с. Валдгейм</t>
  </si>
  <si>
    <t>jon_terkin77@mail.ru</t>
  </si>
  <si>
    <t>Биробиджанский</t>
  </si>
  <si>
    <t>Валдгейм</t>
  </si>
  <si>
    <t>Евгений</t>
  </si>
  <si>
    <t>Николаевич</t>
  </si>
  <si>
    <t>Пургина</t>
  </si>
  <si>
    <t>Дружинин</t>
  </si>
  <si>
    <t>МКОУ СОШ № 4 п. Хинганск</t>
  </si>
  <si>
    <t>hingansk4@post.eao.ru</t>
  </si>
  <si>
    <t>Хинганск</t>
  </si>
  <si>
    <t>Кудаева</t>
  </si>
  <si>
    <t>Евгения</t>
  </si>
  <si>
    <t>Николаевна</t>
  </si>
  <si>
    <t>Фёдор</t>
  </si>
  <si>
    <t>Евгния</t>
  </si>
  <si>
    <t>Иванов</t>
  </si>
  <si>
    <t>МБОУ СОШ №6</t>
  </si>
  <si>
    <t>sopka_6@post.eao.ru</t>
  </si>
  <si>
    <t>Китаева</t>
  </si>
  <si>
    <t>Леокадия</t>
  </si>
  <si>
    <t>Томашевна</t>
  </si>
  <si>
    <t>Тишин</t>
  </si>
  <si>
    <t>Юрий</t>
  </si>
  <si>
    <t>Шацкий</t>
  </si>
  <si>
    <t xml:space="preserve">Хильченко </t>
  </si>
  <si>
    <t>Надежда</t>
  </si>
  <si>
    <t>МКОУ "СОШ с Найфельд"</t>
  </si>
  <si>
    <t>najfeldschool@post.eao.ru</t>
  </si>
  <si>
    <t xml:space="preserve">Биробиджанский </t>
  </si>
  <si>
    <t>Найфельд</t>
  </si>
  <si>
    <t xml:space="preserve">Малышенко </t>
  </si>
  <si>
    <t xml:space="preserve">Лидия </t>
  </si>
  <si>
    <t>Симонова</t>
  </si>
  <si>
    <t>Лидия</t>
  </si>
  <si>
    <t>МБОУ СОШ №18 п. Приамурский</t>
  </si>
  <si>
    <t>smid.sh18@yandex.ru</t>
  </si>
  <si>
    <t>Приамурский</t>
  </si>
  <si>
    <t>МБОУСОШ №18 п. Приамурский</t>
  </si>
  <si>
    <t>Артемьева</t>
  </si>
  <si>
    <t xml:space="preserve">Ирина </t>
  </si>
  <si>
    <t>Ариана</t>
  </si>
  <si>
    <t>Игонина</t>
  </si>
  <si>
    <t>Иголкин</t>
  </si>
  <si>
    <t>Савелий</t>
  </si>
  <si>
    <t>Протопопова</t>
  </si>
  <si>
    <t>Аделина</t>
  </si>
  <si>
    <t>Гордеева</t>
  </si>
  <si>
    <t>Елена</t>
  </si>
  <si>
    <t>Клюев</t>
  </si>
  <si>
    <t>Сергей</t>
  </si>
  <si>
    <t>МБОУ СОШ №10 п.Волочаевка</t>
  </si>
  <si>
    <t>sosh10_smid@post.eao.ru</t>
  </si>
  <si>
    <t>Волочаевка</t>
  </si>
  <si>
    <t>МБОУ СОШ №10</t>
  </si>
  <si>
    <t>Колбасюк</t>
  </si>
  <si>
    <t>Михайловна</t>
  </si>
  <si>
    <t>Вязовая</t>
  </si>
  <si>
    <t>Вероника</t>
  </si>
  <si>
    <t>Фомичева</t>
  </si>
  <si>
    <t>Евгеньевна</t>
  </si>
  <si>
    <t>Публиченко</t>
  </si>
  <si>
    <t>МБОУ СОШ № 10 п.Волочаевка</t>
  </si>
  <si>
    <t>Фомина</t>
  </si>
  <si>
    <t>Мариняк</t>
  </si>
  <si>
    <t xml:space="preserve">Мариняк </t>
  </si>
  <si>
    <t>Кононович</t>
  </si>
  <si>
    <t>Перевалов</t>
  </si>
  <si>
    <t>Яна</t>
  </si>
  <si>
    <t>Горюн</t>
  </si>
  <si>
    <t>Данила</t>
  </si>
  <si>
    <t>МБОУ "СОШ  8 "</t>
  </si>
  <si>
    <t xml:space="preserve">osipov.denis.76@yandex.ru </t>
  </si>
  <si>
    <t>Осипова</t>
  </si>
  <si>
    <t>Юрьевна</t>
  </si>
  <si>
    <t>Щеглова</t>
  </si>
  <si>
    <t>МБОУ "СОШ 8"</t>
  </si>
  <si>
    <t xml:space="preserve">  osipov.denis.76@yandex.ru</t>
  </si>
  <si>
    <t>Питенко</t>
  </si>
  <si>
    <t>Данил</t>
  </si>
  <si>
    <t>Белугина</t>
  </si>
  <si>
    <t>Арсентьевна</t>
  </si>
  <si>
    <t>Квасов</t>
  </si>
  <si>
    <t>МБОУ"СОШ16"</t>
  </si>
  <si>
    <t>sc16eao@post.eao.ru</t>
  </si>
  <si>
    <t>Смирнова</t>
  </si>
  <si>
    <t>Владимировна</t>
  </si>
  <si>
    <t>Петраков</t>
  </si>
  <si>
    <t>МБОУ "СОШ16"</t>
  </si>
  <si>
    <t>Соснина</t>
  </si>
  <si>
    <t>МУКОУ "СОШ"  с. Ленинское</t>
  </si>
  <si>
    <t>sch_lensosh_len@post.eao.ru</t>
  </si>
  <si>
    <t xml:space="preserve">Ленинский </t>
  </si>
  <si>
    <t>Ленинское</t>
  </si>
  <si>
    <t>МУКОУ "СОШ" с. Ленинское</t>
  </si>
  <si>
    <t>Ермошина</t>
  </si>
  <si>
    <t>Прудников</t>
  </si>
  <si>
    <t>Антон</t>
  </si>
  <si>
    <t>Косухина</t>
  </si>
  <si>
    <t>Софья</t>
  </si>
  <si>
    <t>Звикельский</t>
  </si>
  <si>
    <t xml:space="preserve">Гриб </t>
  </si>
  <si>
    <t>Контантин</t>
  </si>
  <si>
    <t>Лумпова</t>
  </si>
  <si>
    <t>Ивахненко</t>
  </si>
  <si>
    <t xml:space="preserve">Абрамова </t>
  </si>
  <si>
    <t>Казанова</t>
  </si>
  <si>
    <t>Любовь</t>
  </si>
  <si>
    <t>Яковлевна</t>
  </si>
  <si>
    <t>Неретин</t>
  </si>
  <si>
    <t>Студников</t>
  </si>
  <si>
    <t>Глуховский</t>
  </si>
  <si>
    <t xml:space="preserve">Асадова </t>
  </si>
  <si>
    <t>Сабина</t>
  </si>
  <si>
    <t>Акентьев</t>
  </si>
  <si>
    <t xml:space="preserve">Китова </t>
  </si>
  <si>
    <t>Эльвира</t>
  </si>
  <si>
    <t>МКОУ ООШ с.Воскресеновка</t>
  </si>
  <si>
    <t>sch_voskr_len@post.eao.ru</t>
  </si>
  <si>
    <t>Воскресеновка</t>
  </si>
  <si>
    <t>Корчака</t>
  </si>
  <si>
    <t>Кухаренко</t>
  </si>
  <si>
    <t>Хлюпов</t>
  </si>
  <si>
    <t>Олег</t>
  </si>
  <si>
    <t>Никишина</t>
  </si>
  <si>
    <t>Лицей ПГУ им. Шолом-Алейхема</t>
  </si>
  <si>
    <t>licei@prgusa.ru</t>
  </si>
  <si>
    <t>Эйрих</t>
  </si>
  <si>
    <t>Горина</t>
  </si>
  <si>
    <t>Сергеев</t>
  </si>
  <si>
    <t>Васин</t>
  </si>
  <si>
    <t>Викулин</t>
  </si>
  <si>
    <t>МБОУ СОШ № 5</t>
  </si>
  <si>
    <t>baldzhi.galina@yandex.ru</t>
  </si>
  <si>
    <t>Сенотрусова</t>
  </si>
  <si>
    <t>Горячев</t>
  </si>
  <si>
    <t>Вадим</t>
  </si>
  <si>
    <t>Гарифулин</t>
  </si>
  <si>
    <t>Дзюба</t>
  </si>
  <si>
    <t>Палькин</t>
  </si>
  <si>
    <t>Худиков</t>
  </si>
  <si>
    <t>Капштык</t>
  </si>
  <si>
    <t>Троянов</t>
  </si>
  <si>
    <t>Давид</t>
  </si>
  <si>
    <t>Перфильев</t>
  </si>
  <si>
    <t>Федоров</t>
  </si>
  <si>
    <t>Геннадий</t>
  </si>
  <si>
    <t>Хамидулина</t>
  </si>
  <si>
    <t>Анжелика</t>
  </si>
  <si>
    <t>Глебова</t>
  </si>
  <si>
    <t>Анатольевна</t>
  </si>
  <si>
    <t>Клейменов</t>
  </si>
  <si>
    <t>Клим</t>
  </si>
  <si>
    <t>Мурдашев</t>
  </si>
  <si>
    <t>Ковальчук</t>
  </si>
  <si>
    <t>Красильников</t>
  </si>
  <si>
    <t>Михайлова</t>
  </si>
  <si>
    <t>Исмаилов</t>
  </si>
  <si>
    <t>Акмаль</t>
  </si>
  <si>
    <t>Прокопьев</t>
  </si>
  <si>
    <t>Баклан</t>
  </si>
  <si>
    <t>Акулова</t>
  </si>
  <si>
    <t>Жиров</t>
  </si>
  <si>
    <t>Добрый</t>
  </si>
  <si>
    <t>Пророкова</t>
  </si>
  <si>
    <t>Балджи</t>
  </si>
  <si>
    <t>Алексеевна</t>
  </si>
  <si>
    <t>Можара</t>
  </si>
  <si>
    <t>Шведский</t>
  </si>
  <si>
    <t>Готовченко</t>
  </si>
  <si>
    <t>МБОУ СОШ № 24п.Бира</t>
  </si>
  <si>
    <t>y.kostrykina@inbox.ru</t>
  </si>
  <si>
    <t>п.Бира</t>
  </si>
  <si>
    <t>МБОУ СОШ №24п.Бира</t>
  </si>
  <si>
    <t>Жиленко</t>
  </si>
  <si>
    <t>Сергеевич</t>
  </si>
  <si>
    <t>Класс</t>
  </si>
  <si>
    <t>Район</t>
  </si>
  <si>
    <t>Населенный
пункт</t>
  </si>
  <si>
    <t>Итого</t>
  </si>
  <si>
    <t>Рейтинг</t>
  </si>
  <si>
    <t>Место</t>
  </si>
  <si>
    <t>ФГБПОУ "Извесковское СУВУ закрытого типа"</t>
  </si>
  <si>
    <t xml:space="preserve">Левин </t>
  </si>
  <si>
    <t>Гимназия 1</t>
  </si>
  <si>
    <t>Сусанин</t>
  </si>
  <si>
    <t>ФКОУ СОШ УФСИН России по ЕАО</t>
  </si>
  <si>
    <t>Шевченко</t>
  </si>
  <si>
    <t>Наталья</t>
  </si>
  <si>
    <t>Богатых</t>
  </si>
  <si>
    <t>Инютин</t>
  </si>
  <si>
    <t>Васильев</t>
  </si>
  <si>
    <t>Лихолет</t>
  </si>
  <si>
    <t>Хильченко</t>
  </si>
  <si>
    <t>Кузьмин</t>
  </si>
  <si>
    <t>Средний балл</t>
  </si>
  <si>
    <t>МКОУ СОШ с. Ленинское</t>
  </si>
  <si>
    <t>Ленинский</t>
  </si>
  <si>
    <t>Абрамова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</si>
</sst>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color rgb="FF000000"/>
      <name val="Arial"/>
    </font>
    <font>
      <sz val="12"/>
      <color theme="1"/>
      <name val="Times New Roman"/>
    </font>
    <font>
      <sz val="12"/>
      <color rgb="FF000000"/>
      <name val="Arial"/>
    </font>
    <font>
      <sz val="12"/>
      <color rgb="FF000000"/>
      <name val="Times New Roman"/>
    </font>
    <font>
      <sz val="8"/>
      <color rgb="FF000000"/>
      <name val="Verdana"/>
    </font>
    <font>
      <u/>
      <sz val="12"/>
      <color rgb="FF0000FF"/>
      <name val="Times New Roman"/>
    </font>
    <font>
      <b/>
      <sz val="12"/>
      <color theme="1"/>
      <name val="Times New Roman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/>
    </xf>
    <xf numFmtId="0" fontId="1" fillId="0" borderId="2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wrapText="1"/>
    </xf>
    <xf numFmtId="0" fontId="1" fillId="0" borderId="3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3" fillId="2" borderId="2" xfId="0" applyFont="1" applyFill="1" applyBorder="1"/>
    <xf numFmtId="0" fontId="4" fillId="2" borderId="7" xfId="0" applyFont="1" applyFill="1" applyBorder="1"/>
    <xf numFmtId="0" fontId="1" fillId="0" borderId="0" xfId="0" applyFont="1"/>
    <xf numFmtId="0" fontId="2" fillId="2" borderId="7" xfId="0" applyFont="1" applyFill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3" fillId="2" borderId="6" xfId="0" applyFont="1" applyFill="1" applyBorder="1"/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/>
    </xf>
    <xf numFmtId="0" fontId="9" fillId="0" borderId="9" xfId="0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9" fillId="0" borderId="11" xfId="0" applyFont="1" applyBorder="1" applyAlignment="1">
      <alignment horizontal="right"/>
    </xf>
    <xf numFmtId="164" fontId="9" fillId="0" borderId="9" xfId="0" applyNumberFormat="1" applyFont="1" applyBorder="1" applyAlignment="1">
      <alignment horizontal="center"/>
    </xf>
    <xf numFmtId="164" fontId="9" fillId="0" borderId="12" xfId="0" applyNumberFormat="1" applyFont="1" applyBorder="1" applyAlignment="1">
      <alignment horizontal="center"/>
    </xf>
    <xf numFmtId="0" fontId="9" fillId="0" borderId="8" xfId="0" applyFont="1" applyBorder="1" applyAlignment="1">
      <alignment horizontal="right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aldzhi.galina@yandex.ru" TargetMode="External"/><Relationship Id="rId13" Type="http://schemas.openxmlformats.org/officeDocument/2006/relationships/hyperlink" Target="mailto:baldzhi.galina@yandex.ru" TargetMode="External"/><Relationship Id="rId18" Type="http://schemas.openxmlformats.org/officeDocument/2006/relationships/hyperlink" Target="mailto:baldzhi.galina@yandex.ru" TargetMode="External"/><Relationship Id="rId3" Type="http://schemas.openxmlformats.org/officeDocument/2006/relationships/hyperlink" Target="mailto:baldzhi.galina@yandex.ru" TargetMode="External"/><Relationship Id="rId21" Type="http://schemas.openxmlformats.org/officeDocument/2006/relationships/hyperlink" Target="mailto:baldzhi.galina@yandex.ru" TargetMode="External"/><Relationship Id="rId7" Type="http://schemas.openxmlformats.org/officeDocument/2006/relationships/hyperlink" Target="mailto:baldzhi.galina@yandex.ru" TargetMode="External"/><Relationship Id="rId12" Type="http://schemas.openxmlformats.org/officeDocument/2006/relationships/hyperlink" Target="mailto:baldzhi.galina@yandex.ru" TargetMode="External"/><Relationship Id="rId17" Type="http://schemas.openxmlformats.org/officeDocument/2006/relationships/hyperlink" Target="mailto:baldzhi.galina@yandex.ru" TargetMode="External"/><Relationship Id="rId2" Type="http://schemas.openxmlformats.org/officeDocument/2006/relationships/hyperlink" Target="mailto:baldzhi.galina@yandex.ru" TargetMode="External"/><Relationship Id="rId16" Type="http://schemas.openxmlformats.org/officeDocument/2006/relationships/hyperlink" Target="mailto:baldzhi.galina@yandex.ru" TargetMode="External"/><Relationship Id="rId20" Type="http://schemas.openxmlformats.org/officeDocument/2006/relationships/hyperlink" Target="mailto:baldzhi.galina@yandex.ru" TargetMode="External"/><Relationship Id="rId1" Type="http://schemas.openxmlformats.org/officeDocument/2006/relationships/hyperlink" Target="mailto:baldzhi.galina@yandex.ru" TargetMode="External"/><Relationship Id="rId6" Type="http://schemas.openxmlformats.org/officeDocument/2006/relationships/hyperlink" Target="mailto:baldzhi.galina@yandex.ru" TargetMode="External"/><Relationship Id="rId11" Type="http://schemas.openxmlformats.org/officeDocument/2006/relationships/hyperlink" Target="mailto:baldzhi.galina@yandex.ru" TargetMode="External"/><Relationship Id="rId5" Type="http://schemas.openxmlformats.org/officeDocument/2006/relationships/hyperlink" Target="mailto:baldzhi.galina@yandex.ru" TargetMode="External"/><Relationship Id="rId15" Type="http://schemas.openxmlformats.org/officeDocument/2006/relationships/hyperlink" Target="mailto:baldzhi.galina@yandex.ru" TargetMode="External"/><Relationship Id="rId10" Type="http://schemas.openxmlformats.org/officeDocument/2006/relationships/hyperlink" Target="mailto:baldzhi.galina@yandex.ru" TargetMode="External"/><Relationship Id="rId19" Type="http://schemas.openxmlformats.org/officeDocument/2006/relationships/hyperlink" Target="mailto:baldzhi.galina@yandex.ru" TargetMode="External"/><Relationship Id="rId4" Type="http://schemas.openxmlformats.org/officeDocument/2006/relationships/hyperlink" Target="mailto:baldzhi.galina@yandex.ru" TargetMode="External"/><Relationship Id="rId9" Type="http://schemas.openxmlformats.org/officeDocument/2006/relationships/hyperlink" Target="mailto:baldzhi.galina@yandex.ru" TargetMode="External"/><Relationship Id="rId14" Type="http://schemas.openxmlformats.org/officeDocument/2006/relationships/hyperlink" Target="mailto:baldzhi.galina@yandex.r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L1000"/>
  <sheetViews>
    <sheetView showGridLines="0" workbookViewId="0">
      <selection activeCell="F14" sqref="F14"/>
    </sheetView>
  </sheetViews>
  <sheetFormatPr defaultColWidth="14.42578125" defaultRowHeight="15" customHeight="1"/>
  <cols>
    <col min="1" max="1" width="5" customWidth="1"/>
    <col min="2" max="3" width="14.42578125" customWidth="1"/>
    <col min="4" max="4" width="15.7109375" customWidth="1"/>
    <col min="5" max="5" width="29" customWidth="1"/>
    <col min="6" max="6" width="28.140625" customWidth="1"/>
    <col min="7" max="7" width="17.42578125" customWidth="1"/>
    <col min="8" max="8" width="17" customWidth="1"/>
    <col min="9" max="9" width="33.5703125" customWidth="1"/>
    <col min="12" max="12" width="16" customWidth="1"/>
  </cols>
  <sheetData>
    <row r="1" spans="1:12" ht="15.75" customHeight="1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4" t="s">
        <v>5</v>
      </c>
      <c r="G1" s="1" t="s">
        <v>6</v>
      </c>
      <c r="H1" s="1" t="s">
        <v>7</v>
      </c>
      <c r="I1" s="5" t="s">
        <v>8</v>
      </c>
      <c r="J1" s="2" t="s">
        <v>1</v>
      </c>
      <c r="K1" s="2" t="s">
        <v>2</v>
      </c>
      <c r="L1" s="2" t="s">
        <v>9</v>
      </c>
    </row>
    <row r="2" spans="1:12" ht="15.75" customHeight="1">
      <c r="A2" s="2">
        <v>1</v>
      </c>
      <c r="B2" s="6" t="s">
        <v>10</v>
      </c>
      <c r="C2" s="6" t="s">
        <v>11</v>
      </c>
      <c r="D2" s="2">
        <v>8</v>
      </c>
      <c r="E2" s="64" t="s">
        <v>12</v>
      </c>
      <c r="F2" s="8" t="s">
        <v>13</v>
      </c>
      <c r="G2" s="8" t="s">
        <v>14</v>
      </c>
      <c r="H2" s="8" t="s">
        <v>15</v>
      </c>
      <c r="I2" s="9" t="s">
        <v>12</v>
      </c>
      <c r="J2" s="8" t="s">
        <v>16</v>
      </c>
      <c r="K2" s="8" t="s">
        <v>17</v>
      </c>
      <c r="L2" s="8" t="s">
        <v>18</v>
      </c>
    </row>
    <row r="3" spans="1:12" ht="15.75" customHeight="1">
      <c r="A3" s="2">
        <f t="shared" ref="A3:A87" si="0">A2+1</f>
        <v>2</v>
      </c>
      <c r="B3" s="6" t="s">
        <v>19</v>
      </c>
      <c r="C3" s="6" t="s">
        <v>20</v>
      </c>
      <c r="D3" s="2">
        <v>9</v>
      </c>
      <c r="E3" s="7" t="s">
        <v>12</v>
      </c>
      <c r="F3" s="10" t="s">
        <v>21</v>
      </c>
      <c r="G3" s="8" t="s">
        <v>14</v>
      </c>
      <c r="H3" s="8" t="s">
        <v>15</v>
      </c>
      <c r="I3" s="9" t="s">
        <v>12</v>
      </c>
      <c r="J3" s="8" t="s">
        <v>16</v>
      </c>
      <c r="K3" s="8" t="s">
        <v>17</v>
      </c>
      <c r="L3" s="8" t="s">
        <v>18</v>
      </c>
    </row>
    <row r="4" spans="1:12" ht="15.75" customHeight="1">
      <c r="A4" s="2">
        <f t="shared" si="0"/>
        <v>3</v>
      </c>
      <c r="B4" s="6" t="s">
        <v>22</v>
      </c>
      <c r="C4" s="6" t="s">
        <v>20</v>
      </c>
      <c r="D4" s="2">
        <v>9</v>
      </c>
      <c r="E4" s="7" t="s">
        <v>12</v>
      </c>
      <c r="F4" s="10" t="s">
        <v>13</v>
      </c>
      <c r="G4" s="8" t="s">
        <v>14</v>
      </c>
      <c r="H4" s="8" t="s">
        <v>15</v>
      </c>
      <c r="I4" s="9" t="s">
        <v>12</v>
      </c>
      <c r="J4" s="8" t="s">
        <v>16</v>
      </c>
      <c r="K4" s="8" t="s">
        <v>17</v>
      </c>
      <c r="L4" s="8" t="s">
        <v>18</v>
      </c>
    </row>
    <row r="5" spans="1:12" ht="15.75" customHeight="1">
      <c r="A5" s="2">
        <f t="shared" si="0"/>
        <v>4</v>
      </c>
      <c r="B5" s="6" t="s">
        <v>23</v>
      </c>
      <c r="C5" s="6" t="s">
        <v>24</v>
      </c>
      <c r="D5" s="2">
        <v>9</v>
      </c>
      <c r="E5" s="7" t="s">
        <v>12</v>
      </c>
      <c r="F5" s="8" t="s">
        <v>13</v>
      </c>
      <c r="G5" s="8" t="s">
        <v>14</v>
      </c>
      <c r="H5" s="8" t="s">
        <v>15</v>
      </c>
      <c r="I5" s="9" t="s">
        <v>12</v>
      </c>
      <c r="J5" s="8" t="s">
        <v>16</v>
      </c>
      <c r="K5" s="8" t="s">
        <v>17</v>
      </c>
      <c r="L5" s="8" t="s">
        <v>18</v>
      </c>
    </row>
    <row r="6" spans="1:12" ht="15.75" customHeight="1">
      <c r="A6" s="2">
        <f t="shared" si="0"/>
        <v>5</v>
      </c>
      <c r="B6" s="6" t="s">
        <v>25</v>
      </c>
      <c r="C6" s="6" t="s">
        <v>26</v>
      </c>
      <c r="D6" s="2">
        <v>8</v>
      </c>
      <c r="E6" s="7" t="s">
        <v>27</v>
      </c>
      <c r="F6" s="8"/>
      <c r="G6" s="8" t="s">
        <v>28</v>
      </c>
      <c r="H6" s="8" t="s">
        <v>28</v>
      </c>
      <c r="I6" s="8" t="s">
        <v>29</v>
      </c>
      <c r="J6" s="8" t="s">
        <v>30</v>
      </c>
      <c r="K6" s="8" t="s">
        <v>31</v>
      </c>
      <c r="L6" s="8" t="s">
        <v>32</v>
      </c>
    </row>
    <row r="7" spans="1:12" ht="15.75" customHeight="1">
      <c r="A7" s="2">
        <f t="shared" si="0"/>
        <v>6</v>
      </c>
      <c r="B7" s="6" t="s">
        <v>33</v>
      </c>
      <c r="C7" s="6" t="s">
        <v>34</v>
      </c>
      <c r="D7" s="2">
        <v>8</v>
      </c>
      <c r="E7" s="7" t="s">
        <v>27</v>
      </c>
      <c r="F7" s="8"/>
      <c r="G7" s="8" t="s">
        <v>28</v>
      </c>
      <c r="H7" s="8" t="s">
        <v>28</v>
      </c>
      <c r="I7" s="8" t="s">
        <v>29</v>
      </c>
      <c r="J7" s="8" t="s">
        <v>30</v>
      </c>
      <c r="K7" s="8" t="s">
        <v>31</v>
      </c>
      <c r="L7" s="8" t="s">
        <v>32</v>
      </c>
    </row>
    <row r="8" spans="1:12" ht="15.75" customHeight="1">
      <c r="A8" s="2">
        <f t="shared" si="0"/>
        <v>7</v>
      </c>
      <c r="B8" s="6" t="s">
        <v>35</v>
      </c>
      <c r="C8" s="6" t="s">
        <v>36</v>
      </c>
      <c r="D8" s="2">
        <v>8</v>
      </c>
      <c r="E8" s="7" t="s">
        <v>27</v>
      </c>
      <c r="F8" s="8"/>
      <c r="G8" s="8" t="s">
        <v>28</v>
      </c>
      <c r="H8" s="8" t="s">
        <v>28</v>
      </c>
      <c r="I8" s="8" t="s">
        <v>29</v>
      </c>
      <c r="J8" s="8" t="s">
        <v>30</v>
      </c>
      <c r="K8" s="8" t="s">
        <v>31</v>
      </c>
      <c r="L8" s="8" t="s">
        <v>32</v>
      </c>
    </row>
    <row r="9" spans="1:12" ht="15.75" customHeight="1">
      <c r="A9" s="32">
        <f t="shared" si="0"/>
        <v>8</v>
      </c>
      <c r="B9" s="6" t="s">
        <v>37</v>
      </c>
      <c r="C9" s="6" t="s">
        <v>38</v>
      </c>
      <c r="D9" s="2">
        <v>9</v>
      </c>
      <c r="E9" s="7" t="s">
        <v>27</v>
      </c>
      <c r="F9" s="8"/>
      <c r="G9" s="8" t="s">
        <v>28</v>
      </c>
      <c r="H9" s="8" t="s">
        <v>28</v>
      </c>
      <c r="I9" s="8" t="s">
        <v>29</v>
      </c>
      <c r="J9" s="8" t="s">
        <v>39</v>
      </c>
      <c r="K9" s="8" t="s">
        <v>26</v>
      </c>
      <c r="L9" s="8" t="s">
        <v>40</v>
      </c>
    </row>
    <row r="10" spans="1:12" ht="15.75" customHeight="1">
      <c r="A10" s="32">
        <f t="shared" si="0"/>
        <v>9</v>
      </c>
      <c r="B10" s="6" t="s">
        <v>41</v>
      </c>
      <c r="C10" s="6" t="s">
        <v>42</v>
      </c>
      <c r="D10" s="2">
        <v>9</v>
      </c>
      <c r="E10" s="7" t="s">
        <v>27</v>
      </c>
      <c r="F10" s="8"/>
      <c r="G10" s="8" t="s">
        <v>28</v>
      </c>
      <c r="H10" s="8" t="s">
        <v>28</v>
      </c>
      <c r="I10" s="8" t="s">
        <v>29</v>
      </c>
      <c r="J10" s="8" t="s">
        <v>39</v>
      </c>
      <c r="K10" s="8" t="s">
        <v>26</v>
      </c>
      <c r="L10" s="8" t="s">
        <v>40</v>
      </c>
    </row>
    <row r="11" spans="1:12" ht="15.75" customHeight="1">
      <c r="A11" s="32">
        <f t="shared" si="0"/>
        <v>10</v>
      </c>
      <c r="B11" s="6" t="s">
        <v>43</v>
      </c>
      <c r="C11" s="6" t="s">
        <v>44</v>
      </c>
      <c r="D11" s="2">
        <v>9</v>
      </c>
      <c r="E11" s="7" t="s">
        <v>27</v>
      </c>
      <c r="F11" s="8"/>
      <c r="G11" s="8" t="s">
        <v>28</v>
      </c>
      <c r="H11" s="8" t="s">
        <v>28</v>
      </c>
      <c r="I11" s="8" t="s">
        <v>29</v>
      </c>
      <c r="J11" s="8" t="s">
        <v>45</v>
      </c>
      <c r="K11" s="8" t="s">
        <v>46</v>
      </c>
      <c r="L11" s="8" t="s">
        <v>47</v>
      </c>
    </row>
    <row r="12" spans="1:12" ht="15.75" customHeight="1">
      <c r="A12" s="32">
        <f t="shared" si="0"/>
        <v>11</v>
      </c>
      <c r="B12" s="6" t="s">
        <v>48</v>
      </c>
      <c r="C12" s="6" t="s">
        <v>49</v>
      </c>
      <c r="D12" s="2">
        <v>10</v>
      </c>
      <c r="E12" s="7" t="s">
        <v>27</v>
      </c>
      <c r="F12" s="8"/>
      <c r="G12" s="8" t="s">
        <v>28</v>
      </c>
      <c r="H12" s="8" t="s">
        <v>28</v>
      </c>
      <c r="I12" s="8" t="s">
        <v>29</v>
      </c>
      <c r="J12" s="8" t="s">
        <v>39</v>
      </c>
      <c r="K12" s="8" t="s">
        <v>26</v>
      </c>
      <c r="L12" s="8" t="s">
        <v>40</v>
      </c>
    </row>
    <row r="13" spans="1:12" ht="15.75" customHeight="1">
      <c r="A13" s="32">
        <f t="shared" si="0"/>
        <v>12</v>
      </c>
      <c r="B13" s="6" t="s">
        <v>50</v>
      </c>
      <c r="C13" s="6" t="s">
        <v>51</v>
      </c>
      <c r="D13" s="2">
        <v>10</v>
      </c>
      <c r="E13" s="7" t="s">
        <v>27</v>
      </c>
      <c r="F13" s="8"/>
      <c r="G13" s="8" t="s">
        <v>28</v>
      </c>
      <c r="H13" s="8" t="s">
        <v>28</v>
      </c>
      <c r="I13" s="8" t="s">
        <v>29</v>
      </c>
      <c r="J13" s="8" t="s">
        <v>39</v>
      </c>
      <c r="K13" s="8" t="s">
        <v>26</v>
      </c>
      <c r="L13" s="8" t="s">
        <v>40</v>
      </c>
    </row>
    <row r="14" spans="1:12" ht="15.75" customHeight="1">
      <c r="A14" s="32">
        <f t="shared" si="0"/>
        <v>13</v>
      </c>
      <c r="B14" s="6" t="s">
        <v>52</v>
      </c>
      <c r="C14" s="6" t="s">
        <v>53</v>
      </c>
      <c r="D14" s="2">
        <v>10</v>
      </c>
      <c r="E14" s="7" t="s">
        <v>27</v>
      </c>
      <c r="F14" s="8"/>
      <c r="G14" s="8" t="s">
        <v>28</v>
      </c>
      <c r="H14" s="8" t="s">
        <v>28</v>
      </c>
      <c r="I14" s="8" t="s">
        <v>29</v>
      </c>
      <c r="J14" s="8" t="s">
        <v>39</v>
      </c>
      <c r="K14" s="8" t="s">
        <v>26</v>
      </c>
      <c r="L14" s="8" t="s">
        <v>40</v>
      </c>
    </row>
    <row r="15" spans="1:12" ht="15.75" customHeight="1">
      <c r="A15" s="32">
        <f t="shared" si="0"/>
        <v>14</v>
      </c>
      <c r="B15" s="6" t="s">
        <v>54</v>
      </c>
      <c r="C15" s="6" t="s">
        <v>55</v>
      </c>
      <c r="D15" s="2">
        <v>11</v>
      </c>
      <c r="E15" s="7" t="s">
        <v>27</v>
      </c>
      <c r="F15" s="8"/>
      <c r="G15" s="8" t="s">
        <v>28</v>
      </c>
      <c r="H15" s="8" t="s">
        <v>28</v>
      </c>
      <c r="I15" s="8" t="s">
        <v>29</v>
      </c>
      <c r="J15" s="8" t="s">
        <v>45</v>
      </c>
      <c r="K15" s="8" t="s">
        <v>46</v>
      </c>
      <c r="L15" s="8" t="s">
        <v>47</v>
      </c>
    </row>
    <row r="16" spans="1:12" ht="15.75" customHeight="1">
      <c r="A16" s="32">
        <f t="shared" si="0"/>
        <v>15</v>
      </c>
      <c r="B16" s="6" t="s">
        <v>56</v>
      </c>
      <c r="C16" s="6" t="s">
        <v>57</v>
      </c>
      <c r="D16" s="2">
        <v>11</v>
      </c>
      <c r="E16" s="7" t="s">
        <v>27</v>
      </c>
      <c r="F16" s="8"/>
      <c r="G16" s="8" t="s">
        <v>28</v>
      </c>
      <c r="H16" s="8" t="s">
        <v>28</v>
      </c>
      <c r="I16" s="8" t="s">
        <v>29</v>
      </c>
      <c r="J16" s="8" t="s">
        <v>45</v>
      </c>
      <c r="K16" s="8" t="s">
        <v>46</v>
      </c>
      <c r="L16" s="8" t="s">
        <v>47</v>
      </c>
    </row>
    <row r="17" spans="1:12" ht="15.75" customHeight="1">
      <c r="A17" s="32">
        <f t="shared" si="0"/>
        <v>16</v>
      </c>
      <c r="B17" s="6" t="s">
        <v>58</v>
      </c>
      <c r="C17" s="6" t="s">
        <v>20</v>
      </c>
      <c r="D17" s="2">
        <v>11</v>
      </c>
      <c r="E17" s="7" t="s">
        <v>27</v>
      </c>
      <c r="F17" s="8"/>
      <c r="G17" s="8" t="s">
        <v>28</v>
      </c>
      <c r="H17" s="8" t="s">
        <v>28</v>
      </c>
      <c r="I17" s="8" t="s">
        <v>29</v>
      </c>
      <c r="J17" s="8" t="s">
        <v>45</v>
      </c>
      <c r="K17" s="8" t="s">
        <v>46</v>
      </c>
      <c r="L17" s="8" t="s">
        <v>47</v>
      </c>
    </row>
    <row r="18" spans="1:12" ht="15.75" customHeight="1">
      <c r="A18" s="32">
        <f t="shared" si="0"/>
        <v>17</v>
      </c>
      <c r="B18" s="11" t="s">
        <v>59</v>
      </c>
      <c r="C18" s="12" t="s">
        <v>60</v>
      </c>
      <c r="D18" s="13">
        <v>11</v>
      </c>
      <c r="E18" s="14" t="s">
        <v>61</v>
      </c>
      <c r="F18" s="14" t="s">
        <v>62</v>
      </c>
      <c r="G18" s="14" t="s">
        <v>63</v>
      </c>
      <c r="H18" s="14" t="s">
        <v>64</v>
      </c>
      <c r="I18" s="14" t="s">
        <v>61</v>
      </c>
      <c r="J18" s="14" t="s">
        <v>65</v>
      </c>
      <c r="K18" s="14" t="s">
        <v>66</v>
      </c>
      <c r="L18" s="14" t="s">
        <v>67</v>
      </c>
    </row>
    <row r="19" spans="1:12" ht="15.75" customHeight="1">
      <c r="A19" s="32">
        <f t="shared" si="0"/>
        <v>18</v>
      </c>
      <c r="B19" s="15" t="s">
        <v>68</v>
      </c>
      <c r="C19" s="16" t="s">
        <v>69</v>
      </c>
      <c r="D19" s="17">
        <v>9</v>
      </c>
      <c r="E19" s="18" t="s">
        <v>61</v>
      </c>
      <c r="F19" s="18" t="s">
        <v>62</v>
      </c>
      <c r="G19" s="18" t="s">
        <v>63</v>
      </c>
      <c r="H19" s="18" t="s">
        <v>64</v>
      </c>
      <c r="I19" s="18" t="s">
        <v>61</v>
      </c>
      <c r="J19" s="18" t="s">
        <v>70</v>
      </c>
      <c r="K19" s="18" t="s">
        <v>66</v>
      </c>
      <c r="L19" s="18" t="s">
        <v>67</v>
      </c>
    </row>
    <row r="20" spans="1:12" ht="15.75" customHeight="1">
      <c r="A20" s="32">
        <f t="shared" si="0"/>
        <v>19</v>
      </c>
      <c r="B20" s="15" t="s">
        <v>71</v>
      </c>
      <c r="C20" s="16" t="s">
        <v>72</v>
      </c>
      <c r="D20" s="17">
        <v>10</v>
      </c>
      <c r="E20" s="18" t="s">
        <v>61</v>
      </c>
      <c r="F20" s="18" t="s">
        <v>62</v>
      </c>
      <c r="G20" s="18" t="s">
        <v>63</v>
      </c>
      <c r="H20" s="18" t="s">
        <v>73</v>
      </c>
      <c r="I20" s="18" t="s">
        <v>61</v>
      </c>
      <c r="J20" s="18" t="s">
        <v>74</v>
      </c>
      <c r="K20" s="18" t="s">
        <v>26</v>
      </c>
      <c r="L20" s="18" t="s">
        <v>75</v>
      </c>
    </row>
    <row r="21" spans="1:12" ht="15.75" customHeight="1">
      <c r="A21" s="32">
        <f t="shared" si="0"/>
        <v>20</v>
      </c>
      <c r="B21" s="15" t="s">
        <v>76</v>
      </c>
      <c r="C21" s="16" t="s">
        <v>77</v>
      </c>
      <c r="D21" s="17">
        <v>10</v>
      </c>
      <c r="E21" s="18" t="s">
        <v>61</v>
      </c>
      <c r="F21" s="18" t="s">
        <v>62</v>
      </c>
      <c r="G21" s="18" t="s">
        <v>63</v>
      </c>
      <c r="H21" s="18" t="s">
        <v>64</v>
      </c>
      <c r="I21" s="18" t="s">
        <v>61</v>
      </c>
      <c r="J21" s="18" t="s">
        <v>74</v>
      </c>
      <c r="K21" s="18" t="s">
        <v>26</v>
      </c>
      <c r="L21" s="18" t="s">
        <v>67</v>
      </c>
    </row>
    <row r="22" spans="1:12" ht="15.75" customHeight="1">
      <c r="A22" s="32">
        <f t="shared" si="0"/>
        <v>21</v>
      </c>
      <c r="B22" s="6" t="s">
        <v>78</v>
      </c>
      <c r="C22" s="6" t="s">
        <v>79</v>
      </c>
      <c r="D22" s="2">
        <v>8</v>
      </c>
      <c r="E22" s="7" t="s">
        <v>80</v>
      </c>
      <c r="F22" s="8" t="s">
        <v>81</v>
      </c>
      <c r="G22" s="8" t="s">
        <v>63</v>
      </c>
      <c r="H22" s="8" t="s">
        <v>82</v>
      </c>
      <c r="I22" s="7" t="s">
        <v>80</v>
      </c>
      <c r="J22" s="8" t="s">
        <v>83</v>
      </c>
      <c r="K22" s="8" t="s">
        <v>66</v>
      </c>
      <c r="L22" s="8" t="s">
        <v>84</v>
      </c>
    </row>
    <row r="23" spans="1:12" ht="15.75" customHeight="1">
      <c r="A23" s="32">
        <f t="shared" si="0"/>
        <v>22</v>
      </c>
      <c r="B23" s="6" t="s">
        <v>85</v>
      </c>
      <c r="C23" s="6" t="s">
        <v>86</v>
      </c>
      <c r="D23" s="2">
        <v>8</v>
      </c>
      <c r="E23" s="7" t="s">
        <v>80</v>
      </c>
      <c r="F23" s="8" t="s">
        <v>81</v>
      </c>
      <c r="G23" s="8" t="s">
        <v>63</v>
      </c>
      <c r="H23" s="8" t="s">
        <v>82</v>
      </c>
      <c r="I23" s="7" t="s">
        <v>80</v>
      </c>
      <c r="J23" s="8" t="s">
        <v>83</v>
      </c>
      <c r="K23" s="8" t="s">
        <v>66</v>
      </c>
      <c r="L23" s="8" t="s">
        <v>84</v>
      </c>
    </row>
    <row r="24" spans="1:12" ht="15.75" customHeight="1">
      <c r="A24" s="32">
        <f t="shared" si="0"/>
        <v>23</v>
      </c>
      <c r="B24" s="6" t="s">
        <v>87</v>
      </c>
      <c r="C24" s="6" t="s">
        <v>88</v>
      </c>
      <c r="D24" s="2">
        <v>8</v>
      </c>
      <c r="E24" s="7" t="s">
        <v>80</v>
      </c>
      <c r="F24" s="8" t="s">
        <v>81</v>
      </c>
      <c r="G24" s="8" t="s">
        <v>63</v>
      </c>
      <c r="H24" s="8" t="s">
        <v>82</v>
      </c>
      <c r="I24" s="7" t="s">
        <v>80</v>
      </c>
      <c r="J24" s="8" t="s">
        <v>83</v>
      </c>
      <c r="K24" s="8" t="s">
        <v>66</v>
      </c>
      <c r="L24" s="8" t="s">
        <v>84</v>
      </c>
    </row>
    <row r="25" spans="1:12" ht="15.75" customHeight="1">
      <c r="A25" s="32">
        <f t="shared" si="0"/>
        <v>24</v>
      </c>
      <c r="B25" s="6" t="s">
        <v>89</v>
      </c>
      <c r="C25" s="6" t="s">
        <v>88</v>
      </c>
      <c r="D25" s="2">
        <v>8</v>
      </c>
      <c r="E25" s="7" t="s">
        <v>80</v>
      </c>
      <c r="F25" s="8" t="s">
        <v>81</v>
      </c>
      <c r="G25" s="8" t="s">
        <v>63</v>
      </c>
      <c r="H25" s="8" t="s">
        <v>82</v>
      </c>
      <c r="I25" s="7" t="s">
        <v>80</v>
      </c>
      <c r="J25" s="8" t="s">
        <v>83</v>
      </c>
      <c r="K25" s="8" t="s">
        <v>66</v>
      </c>
      <c r="L25" s="8" t="s">
        <v>84</v>
      </c>
    </row>
    <row r="26" spans="1:12" ht="15.75" customHeight="1">
      <c r="A26" s="32">
        <f t="shared" si="0"/>
        <v>25</v>
      </c>
      <c r="B26" s="6" t="s">
        <v>90</v>
      </c>
      <c r="C26" s="6" t="s">
        <v>34</v>
      </c>
      <c r="D26" s="2">
        <v>9</v>
      </c>
      <c r="E26" s="7" t="s">
        <v>91</v>
      </c>
      <c r="F26" s="8" t="s">
        <v>92</v>
      </c>
      <c r="G26" s="8" t="s">
        <v>14</v>
      </c>
      <c r="H26" s="8" t="s">
        <v>93</v>
      </c>
      <c r="I26" s="7" t="s">
        <v>91</v>
      </c>
      <c r="J26" s="8" t="s">
        <v>94</v>
      </c>
      <c r="K26" s="8" t="s">
        <v>66</v>
      </c>
      <c r="L26" s="8" t="s">
        <v>47</v>
      </c>
    </row>
    <row r="27" spans="1:12" ht="15.75" customHeight="1">
      <c r="A27" s="32">
        <f t="shared" si="0"/>
        <v>26</v>
      </c>
      <c r="B27" s="6" t="s">
        <v>95</v>
      </c>
      <c r="C27" s="6" t="s">
        <v>96</v>
      </c>
      <c r="D27" s="2">
        <v>9</v>
      </c>
      <c r="E27" s="7" t="s">
        <v>91</v>
      </c>
      <c r="F27" s="8" t="s">
        <v>92</v>
      </c>
      <c r="G27" s="8" t="s">
        <v>14</v>
      </c>
      <c r="H27" s="8" t="s">
        <v>93</v>
      </c>
      <c r="I27" s="7" t="s">
        <v>91</v>
      </c>
      <c r="J27" s="8" t="s">
        <v>94</v>
      </c>
      <c r="K27" s="8" t="s">
        <v>66</v>
      </c>
      <c r="L27" s="8" t="s">
        <v>47</v>
      </c>
    </row>
    <row r="28" spans="1:12" ht="15.75" customHeight="1">
      <c r="A28" s="32">
        <f t="shared" si="0"/>
        <v>27</v>
      </c>
      <c r="B28" s="6" t="s">
        <v>97</v>
      </c>
      <c r="C28" s="6" t="s">
        <v>42</v>
      </c>
      <c r="D28" s="2">
        <v>9</v>
      </c>
      <c r="E28" s="7" t="s">
        <v>91</v>
      </c>
      <c r="F28" s="8" t="s">
        <v>92</v>
      </c>
      <c r="G28" s="8" t="s">
        <v>14</v>
      </c>
      <c r="H28" s="8" t="s">
        <v>93</v>
      </c>
      <c r="I28" s="7" t="s">
        <v>91</v>
      </c>
      <c r="J28" s="8" t="s">
        <v>94</v>
      </c>
      <c r="K28" s="8" t="s">
        <v>66</v>
      </c>
      <c r="L28" s="8" t="s">
        <v>47</v>
      </c>
    </row>
    <row r="29" spans="1:12" ht="15.75" customHeight="1">
      <c r="A29" s="32">
        <f t="shared" si="0"/>
        <v>28</v>
      </c>
      <c r="B29" s="6" t="s">
        <v>98</v>
      </c>
      <c r="C29" s="6" t="s">
        <v>11</v>
      </c>
      <c r="D29" s="2">
        <v>9</v>
      </c>
      <c r="E29" s="7" t="s">
        <v>91</v>
      </c>
      <c r="F29" s="8" t="s">
        <v>92</v>
      </c>
      <c r="G29" s="8" t="s">
        <v>14</v>
      </c>
      <c r="H29" s="8" t="s">
        <v>93</v>
      </c>
      <c r="I29" s="7" t="s">
        <v>91</v>
      </c>
      <c r="J29" s="8" t="s">
        <v>94</v>
      </c>
      <c r="K29" s="8" t="s">
        <v>66</v>
      </c>
      <c r="L29" s="8" t="s">
        <v>47</v>
      </c>
    </row>
    <row r="30" spans="1:12" ht="15.75" customHeight="1">
      <c r="A30" s="32">
        <f t="shared" si="0"/>
        <v>29</v>
      </c>
      <c r="B30" s="6" t="s">
        <v>99</v>
      </c>
      <c r="C30" s="6" t="s">
        <v>66</v>
      </c>
      <c r="D30" s="2">
        <v>9</v>
      </c>
      <c r="E30" s="7" t="s">
        <v>91</v>
      </c>
      <c r="F30" s="8" t="s">
        <v>92</v>
      </c>
      <c r="G30" s="8" t="s">
        <v>14</v>
      </c>
      <c r="H30" s="8" t="s">
        <v>93</v>
      </c>
      <c r="I30" s="7" t="s">
        <v>91</v>
      </c>
      <c r="J30" s="8" t="s">
        <v>94</v>
      </c>
      <c r="K30" s="8" t="s">
        <v>66</v>
      </c>
      <c r="L30" s="8" t="s">
        <v>47</v>
      </c>
    </row>
    <row r="31" spans="1:12" ht="15.75" customHeight="1">
      <c r="A31" s="32">
        <f t="shared" si="0"/>
        <v>30</v>
      </c>
      <c r="B31" s="6" t="s">
        <v>100</v>
      </c>
      <c r="C31" s="6" t="s">
        <v>101</v>
      </c>
      <c r="D31" s="2">
        <v>8</v>
      </c>
      <c r="E31" s="7" t="s">
        <v>91</v>
      </c>
      <c r="F31" s="8" t="s">
        <v>92</v>
      </c>
      <c r="G31" s="8" t="s">
        <v>14</v>
      </c>
      <c r="H31" s="8" t="s">
        <v>93</v>
      </c>
      <c r="I31" s="7" t="s">
        <v>91</v>
      </c>
      <c r="J31" s="8" t="s">
        <v>94</v>
      </c>
      <c r="K31" s="8" t="s">
        <v>66</v>
      </c>
      <c r="L31" s="8" t="s">
        <v>47</v>
      </c>
    </row>
    <row r="32" spans="1:12" ht="15.75" customHeight="1">
      <c r="A32" s="32">
        <f t="shared" si="0"/>
        <v>31</v>
      </c>
      <c r="B32" s="6" t="s">
        <v>102</v>
      </c>
      <c r="C32" s="6" t="s">
        <v>103</v>
      </c>
      <c r="D32" s="2">
        <v>8</v>
      </c>
      <c r="E32" s="7" t="s">
        <v>91</v>
      </c>
      <c r="F32" s="8" t="s">
        <v>92</v>
      </c>
      <c r="G32" s="8" t="s">
        <v>14</v>
      </c>
      <c r="H32" s="8" t="s">
        <v>93</v>
      </c>
      <c r="I32" s="7" t="s">
        <v>91</v>
      </c>
      <c r="J32" s="8" t="s">
        <v>94</v>
      </c>
      <c r="K32" s="8" t="s">
        <v>66</v>
      </c>
      <c r="L32" s="8" t="s">
        <v>47</v>
      </c>
    </row>
    <row r="33" spans="1:12" ht="15.75" customHeight="1">
      <c r="A33" s="32">
        <f t="shared" si="0"/>
        <v>32</v>
      </c>
      <c r="B33" s="6" t="s">
        <v>104</v>
      </c>
      <c r="C33" s="6" t="s">
        <v>105</v>
      </c>
      <c r="D33" s="2">
        <v>8</v>
      </c>
      <c r="E33" s="7" t="s">
        <v>91</v>
      </c>
      <c r="F33" s="8" t="s">
        <v>92</v>
      </c>
      <c r="G33" s="8" t="s">
        <v>14</v>
      </c>
      <c r="H33" s="8" t="s">
        <v>93</v>
      </c>
      <c r="I33" s="7" t="s">
        <v>91</v>
      </c>
      <c r="J33" s="8" t="s">
        <v>94</v>
      </c>
      <c r="K33" s="8" t="s">
        <v>66</v>
      </c>
      <c r="L33" s="8" t="s">
        <v>47</v>
      </c>
    </row>
    <row r="34" spans="1:12" ht="15.75" customHeight="1">
      <c r="A34" s="32">
        <f t="shared" si="0"/>
        <v>33</v>
      </c>
      <c r="B34" s="6" t="s">
        <v>106</v>
      </c>
      <c r="C34" s="6" t="s">
        <v>96</v>
      </c>
      <c r="D34" s="2">
        <v>8</v>
      </c>
      <c r="E34" s="7" t="s">
        <v>91</v>
      </c>
      <c r="F34" s="8" t="s">
        <v>92</v>
      </c>
      <c r="G34" s="8" t="s">
        <v>14</v>
      </c>
      <c r="H34" s="8" t="s">
        <v>93</v>
      </c>
      <c r="I34" s="7" t="s">
        <v>91</v>
      </c>
      <c r="J34" s="8" t="s">
        <v>94</v>
      </c>
      <c r="K34" s="8" t="s">
        <v>66</v>
      </c>
      <c r="L34" s="8" t="s">
        <v>47</v>
      </c>
    </row>
    <row r="35" spans="1:12" ht="15.75" customHeight="1">
      <c r="A35" s="32">
        <f t="shared" si="0"/>
        <v>34</v>
      </c>
      <c r="B35" s="6" t="s">
        <v>107</v>
      </c>
      <c r="C35" s="6" t="s">
        <v>108</v>
      </c>
      <c r="D35" s="2">
        <v>8</v>
      </c>
      <c r="E35" s="7" t="s">
        <v>91</v>
      </c>
      <c r="F35" s="8" t="s">
        <v>92</v>
      </c>
      <c r="G35" s="8" t="s">
        <v>14</v>
      </c>
      <c r="H35" s="8" t="s">
        <v>93</v>
      </c>
      <c r="I35" s="7" t="s">
        <v>91</v>
      </c>
      <c r="J35" s="8" t="s">
        <v>94</v>
      </c>
      <c r="K35" s="8" t="s">
        <v>66</v>
      </c>
      <c r="L35" s="8" t="s">
        <v>47</v>
      </c>
    </row>
    <row r="36" spans="1:12" ht="15.75" customHeight="1">
      <c r="A36" s="32">
        <f t="shared" si="0"/>
        <v>35</v>
      </c>
      <c r="B36" s="6" t="s">
        <v>109</v>
      </c>
      <c r="C36" s="6" t="s">
        <v>110</v>
      </c>
      <c r="D36" s="2">
        <v>8</v>
      </c>
      <c r="E36" s="7" t="s">
        <v>91</v>
      </c>
      <c r="F36" s="8" t="s">
        <v>92</v>
      </c>
      <c r="G36" s="8" t="s">
        <v>14</v>
      </c>
      <c r="H36" s="8" t="s">
        <v>93</v>
      </c>
      <c r="I36" s="7" t="s">
        <v>91</v>
      </c>
      <c r="J36" s="8" t="s">
        <v>94</v>
      </c>
      <c r="K36" s="8" t="s">
        <v>66</v>
      </c>
      <c r="L36" s="8" t="s">
        <v>47</v>
      </c>
    </row>
    <row r="37" spans="1:12" ht="15.75" customHeight="1">
      <c r="A37" s="32">
        <f t="shared" si="0"/>
        <v>36</v>
      </c>
      <c r="B37" s="6" t="s">
        <v>111</v>
      </c>
      <c r="C37" s="6" t="s">
        <v>79</v>
      </c>
      <c r="D37" s="2">
        <v>8</v>
      </c>
      <c r="E37" s="7" t="s">
        <v>91</v>
      </c>
      <c r="F37" s="8" t="s">
        <v>92</v>
      </c>
      <c r="G37" s="8" t="s">
        <v>14</v>
      </c>
      <c r="H37" s="8" t="s">
        <v>93</v>
      </c>
      <c r="I37" s="7" t="s">
        <v>91</v>
      </c>
      <c r="J37" s="8" t="s">
        <v>94</v>
      </c>
      <c r="K37" s="8" t="s">
        <v>66</v>
      </c>
      <c r="L37" s="8" t="s">
        <v>47</v>
      </c>
    </row>
    <row r="38" spans="1:12" ht="15.75" customHeight="1">
      <c r="A38" s="32">
        <f t="shared" si="0"/>
        <v>37</v>
      </c>
      <c r="B38" s="6" t="s">
        <v>45</v>
      </c>
      <c r="C38" s="6" t="s">
        <v>112</v>
      </c>
      <c r="D38" s="2">
        <v>8</v>
      </c>
      <c r="E38" s="7" t="s">
        <v>91</v>
      </c>
      <c r="F38" s="8" t="s">
        <v>92</v>
      </c>
      <c r="G38" s="8" t="s">
        <v>14</v>
      </c>
      <c r="H38" s="8" t="s">
        <v>93</v>
      </c>
      <c r="I38" s="7" t="s">
        <v>91</v>
      </c>
      <c r="J38" s="8" t="s">
        <v>94</v>
      </c>
      <c r="K38" s="8" t="s">
        <v>66</v>
      </c>
      <c r="L38" s="8" t="s">
        <v>47</v>
      </c>
    </row>
    <row r="39" spans="1:12" ht="15.75" customHeight="1">
      <c r="A39" s="32">
        <f t="shared" si="0"/>
        <v>38</v>
      </c>
      <c r="B39" s="6" t="s">
        <v>113</v>
      </c>
      <c r="C39" s="6" t="s">
        <v>114</v>
      </c>
      <c r="D39" s="2">
        <v>8</v>
      </c>
      <c r="E39" s="7" t="s">
        <v>91</v>
      </c>
      <c r="F39" s="8" t="s">
        <v>92</v>
      </c>
      <c r="G39" s="8" t="s">
        <v>14</v>
      </c>
      <c r="H39" s="8" t="s">
        <v>93</v>
      </c>
      <c r="I39" s="7" t="s">
        <v>91</v>
      </c>
      <c r="J39" s="8" t="s">
        <v>94</v>
      </c>
      <c r="K39" s="8" t="s">
        <v>66</v>
      </c>
      <c r="L39" s="8" t="s">
        <v>47</v>
      </c>
    </row>
    <row r="40" spans="1:12" ht="15.75" customHeight="1">
      <c r="A40" s="32">
        <f t="shared" si="0"/>
        <v>39</v>
      </c>
      <c r="B40" s="6" t="s">
        <v>115</v>
      </c>
      <c r="C40" s="6" t="s">
        <v>17</v>
      </c>
      <c r="D40" s="2">
        <v>8</v>
      </c>
      <c r="E40" s="7" t="s">
        <v>116</v>
      </c>
      <c r="F40" s="8" t="s">
        <v>117</v>
      </c>
      <c r="G40" s="8" t="s">
        <v>118</v>
      </c>
      <c r="H40" s="8" t="s">
        <v>119</v>
      </c>
      <c r="I40" s="7" t="s">
        <v>120</v>
      </c>
      <c r="J40" s="8" t="s">
        <v>121</v>
      </c>
      <c r="K40" s="8" t="s">
        <v>122</v>
      </c>
      <c r="L40" s="8" t="s">
        <v>47</v>
      </c>
    </row>
    <row r="41" spans="1:12" ht="15.75" customHeight="1">
      <c r="A41" s="32">
        <f t="shared" si="0"/>
        <v>40</v>
      </c>
      <c r="B41" s="6" t="s">
        <v>123</v>
      </c>
      <c r="C41" s="6" t="s">
        <v>53</v>
      </c>
      <c r="D41" s="2">
        <v>9</v>
      </c>
      <c r="E41" s="7" t="s">
        <v>120</v>
      </c>
      <c r="F41" s="8" t="s">
        <v>124</v>
      </c>
      <c r="G41" s="8" t="s">
        <v>118</v>
      </c>
      <c r="H41" s="8" t="s">
        <v>125</v>
      </c>
      <c r="I41" s="7" t="s">
        <v>120</v>
      </c>
      <c r="J41" s="8" t="s">
        <v>126</v>
      </c>
      <c r="K41" s="8" t="s">
        <v>127</v>
      </c>
      <c r="L41" s="8" t="s">
        <v>67</v>
      </c>
    </row>
    <row r="42" spans="1:12" ht="15.75" customHeight="1">
      <c r="A42" s="32">
        <f t="shared" si="0"/>
        <v>41</v>
      </c>
      <c r="B42" s="6" t="s">
        <v>128</v>
      </c>
      <c r="C42" s="6" t="s">
        <v>51</v>
      </c>
      <c r="D42" s="2">
        <v>8</v>
      </c>
      <c r="E42" s="7" t="s">
        <v>120</v>
      </c>
      <c r="F42" s="7" t="s">
        <v>124</v>
      </c>
      <c r="G42" s="8" t="s">
        <v>118</v>
      </c>
      <c r="H42" s="8" t="s">
        <v>125</v>
      </c>
      <c r="I42" s="7" t="s">
        <v>120</v>
      </c>
      <c r="J42" s="8" t="s">
        <v>126</v>
      </c>
      <c r="K42" s="8" t="s">
        <v>127</v>
      </c>
      <c r="L42" s="8" t="s">
        <v>67</v>
      </c>
    </row>
    <row r="43" spans="1:12" ht="15.75" customHeight="1">
      <c r="A43" s="32">
        <f t="shared" si="0"/>
        <v>42</v>
      </c>
      <c r="B43" s="6" t="s">
        <v>129</v>
      </c>
      <c r="C43" s="6" t="s">
        <v>38</v>
      </c>
      <c r="D43" s="2">
        <v>8</v>
      </c>
      <c r="E43" s="7" t="s">
        <v>120</v>
      </c>
      <c r="F43" s="7" t="s">
        <v>124</v>
      </c>
      <c r="G43" s="8" t="s">
        <v>118</v>
      </c>
      <c r="H43" s="8" t="s">
        <v>125</v>
      </c>
      <c r="I43" s="7" t="s">
        <v>120</v>
      </c>
      <c r="J43" s="8" t="s">
        <v>126</v>
      </c>
      <c r="K43" s="8" t="s">
        <v>127</v>
      </c>
      <c r="L43" s="8" t="s">
        <v>67</v>
      </c>
    </row>
    <row r="44" spans="1:12" ht="15.75" customHeight="1">
      <c r="A44" s="32">
        <f t="shared" si="0"/>
        <v>43</v>
      </c>
      <c r="B44" s="6" t="s">
        <v>130</v>
      </c>
      <c r="C44" s="6" t="s">
        <v>31</v>
      </c>
      <c r="D44" s="2">
        <v>8</v>
      </c>
      <c r="E44" s="7" t="s">
        <v>120</v>
      </c>
      <c r="F44" s="7" t="s">
        <v>124</v>
      </c>
      <c r="G44" s="8" t="s">
        <v>118</v>
      </c>
      <c r="H44" s="8" t="s">
        <v>125</v>
      </c>
      <c r="I44" s="7" t="s">
        <v>120</v>
      </c>
      <c r="J44" s="8" t="s">
        <v>131</v>
      </c>
      <c r="K44" s="8" t="s">
        <v>105</v>
      </c>
      <c r="L44" s="8" t="s">
        <v>132</v>
      </c>
    </row>
    <row r="45" spans="1:12" ht="15.75" customHeight="1">
      <c r="A45" s="32">
        <f t="shared" si="0"/>
        <v>44</v>
      </c>
      <c r="B45" s="6" t="s">
        <v>133</v>
      </c>
      <c r="C45" s="6" t="s">
        <v>134</v>
      </c>
      <c r="D45" s="2">
        <v>9</v>
      </c>
      <c r="E45" s="7" t="s">
        <v>120</v>
      </c>
      <c r="F45" s="7" t="s">
        <v>124</v>
      </c>
      <c r="G45" s="8" t="s">
        <v>118</v>
      </c>
      <c r="H45" s="8" t="s">
        <v>125</v>
      </c>
      <c r="I45" s="7" t="s">
        <v>120</v>
      </c>
      <c r="J45" s="8" t="s">
        <v>135</v>
      </c>
      <c r="K45" s="8" t="s">
        <v>136</v>
      </c>
      <c r="L45" s="8" t="s">
        <v>137</v>
      </c>
    </row>
    <row r="46" spans="1:12" ht="15.75" customHeight="1">
      <c r="A46" s="32">
        <f t="shared" si="0"/>
        <v>45</v>
      </c>
      <c r="B46" s="6" t="s">
        <v>138</v>
      </c>
      <c r="C46" s="6" t="s">
        <v>139</v>
      </c>
      <c r="D46" s="2">
        <v>10</v>
      </c>
      <c r="E46" s="7" t="s">
        <v>120</v>
      </c>
      <c r="F46" s="7" t="s">
        <v>124</v>
      </c>
      <c r="G46" s="8" t="s">
        <v>118</v>
      </c>
      <c r="H46" s="8" t="s">
        <v>125</v>
      </c>
      <c r="I46" s="7" t="s">
        <v>120</v>
      </c>
      <c r="J46" s="8" t="s">
        <v>135</v>
      </c>
      <c r="K46" s="8" t="s">
        <v>136</v>
      </c>
      <c r="L46" s="8" t="s">
        <v>137</v>
      </c>
    </row>
    <row r="47" spans="1:12" ht="15.75" customHeight="1">
      <c r="A47" s="32">
        <f t="shared" si="0"/>
        <v>46</v>
      </c>
      <c r="B47" s="6" t="s">
        <v>140</v>
      </c>
      <c r="C47" s="6" t="s">
        <v>101</v>
      </c>
      <c r="D47" s="2">
        <v>11</v>
      </c>
      <c r="E47" s="7" t="s">
        <v>120</v>
      </c>
      <c r="F47" s="7" t="s">
        <v>124</v>
      </c>
      <c r="G47" s="8" t="s">
        <v>118</v>
      </c>
      <c r="H47" s="8" t="s">
        <v>125</v>
      </c>
      <c r="I47" s="7" t="s">
        <v>120</v>
      </c>
      <c r="J47" s="8" t="s">
        <v>135</v>
      </c>
      <c r="K47" s="8" t="s">
        <v>136</v>
      </c>
      <c r="L47" s="8" t="s">
        <v>137</v>
      </c>
    </row>
    <row r="48" spans="1:12" ht="15.75" customHeight="1">
      <c r="A48" s="32">
        <f t="shared" si="0"/>
        <v>47</v>
      </c>
      <c r="B48" s="6" t="s">
        <v>141</v>
      </c>
      <c r="C48" s="6" t="s">
        <v>69</v>
      </c>
      <c r="D48" s="2">
        <v>11</v>
      </c>
      <c r="E48" s="7" t="s">
        <v>142</v>
      </c>
      <c r="F48" s="8" t="s">
        <v>143</v>
      </c>
      <c r="G48" s="8" t="s">
        <v>14</v>
      </c>
      <c r="H48" s="8" t="s">
        <v>93</v>
      </c>
      <c r="I48" s="7" t="s">
        <v>91</v>
      </c>
      <c r="J48" s="8" t="s">
        <v>144</v>
      </c>
      <c r="K48" s="8" t="s">
        <v>145</v>
      </c>
      <c r="L48" s="8" t="s">
        <v>146</v>
      </c>
    </row>
    <row r="49" spans="1:12" ht="15.75" customHeight="1">
      <c r="A49" s="32">
        <f t="shared" si="0"/>
        <v>48</v>
      </c>
      <c r="B49" s="6" t="s">
        <v>147</v>
      </c>
      <c r="C49" s="6" t="s">
        <v>20</v>
      </c>
      <c r="D49" s="2">
        <v>11</v>
      </c>
      <c r="E49" s="7" t="s">
        <v>142</v>
      </c>
      <c r="F49" s="8" t="s">
        <v>143</v>
      </c>
      <c r="G49" s="8" t="s">
        <v>14</v>
      </c>
      <c r="H49" s="8" t="s">
        <v>93</v>
      </c>
      <c r="I49" s="7" t="s">
        <v>91</v>
      </c>
      <c r="J49" s="8" t="s">
        <v>144</v>
      </c>
      <c r="K49" s="8" t="s">
        <v>145</v>
      </c>
      <c r="L49" s="8" t="s">
        <v>146</v>
      </c>
    </row>
    <row r="50" spans="1:12" ht="15.75" customHeight="1">
      <c r="A50" s="32">
        <f t="shared" si="0"/>
        <v>49</v>
      </c>
      <c r="B50" s="6" t="s">
        <v>148</v>
      </c>
      <c r="C50" s="6" t="s">
        <v>105</v>
      </c>
      <c r="D50" s="2">
        <v>11</v>
      </c>
      <c r="E50" s="7" t="s">
        <v>142</v>
      </c>
      <c r="F50" s="8" t="s">
        <v>143</v>
      </c>
      <c r="G50" s="8" t="s">
        <v>14</v>
      </c>
      <c r="H50" s="8" t="s">
        <v>93</v>
      </c>
      <c r="I50" s="7" t="s">
        <v>91</v>
      </c>
      <c r="J50" s="8" t="s">
        <v>144</v>
      </c>
      <c r="K50" s="8" t="s">
        <v>145</v>
      </c>
      <c r="L50" s="8" t="s">
        <v>146</v>
      </c>
    </row>
    <row r="51" spans="1:12" ht="15.75" customHeight="1">
      <c r="A51" s="32">
        <f t="shared" si="0"/>
        <v>50</v>
      </c>
      <c r="B51" s="6" t="s">
        <v>149</v>
      </c>
      <c r="C51" s="6" t="s">
        <v>96</v>
      </c>
      <c r="D51" s="2">
        <v>11</v>
      </c>
      <c r="E51" s="7" t="s">
        <v>142</v>
      </c>
      <c r="F51" s="8" t="s">
        <v>143</v>
      </c>
      <c r="G51" s="8" t="s">
        <v>14</v>
      </c>
      <c r="H51" s="8" t="s">
        <v>93</v>
      </c>
      <c r="I51" s="7" t="s">
        <v>91</v>
      </c>
      <c r="J51" s="8" t="s">
        <v>144</v>
      </c>
      <c r="K51" s="8" t="s">
        <v>145</v>
      </c>
      <c r="L51" s="8" t="s">
        <v>146</v>
      </c>
    </row>
    <row r="52" spans="1:12" ht="15.75" customHeight="1">
      <c r="A52" s="32">
        <f t="shared" si="0"/>
        <v>51</v>
      </c>
      <c r="B52" s="6" t="s">
        <v>150</v>
      </c>
      <c r="C52" s="6" t="s">
        <v>151</v>
      </c>
      <c r="D52" s="2">
        <v>9</v>
      </c>
      <c r="E52" s="7" t="s">
        <v>142</v>
      </c>
      <c r="F52" s="8" t="s">
        <v>143</v>
      </c>
      <c r="G52" s="8" t="s">
        <v>14</v>
      </c>
      <c r="H52" s="8" t="s">
        <v>93</v>
      </c>
      <c r="I52" s="7" t="s">
        <v>91</v>
      </c>
      <c r="J52" s="8" t="s">
        <v>152</v>
      </c>
      <c r="K52" s="8" t="s">
        <v>26</v>
      </c>
      <c r="L52" s="8" t="s">
        <v>84</v>
      </c>
    </row>
    <row r="53" spans="1:12" ht="15.75" customHeight="1">
      <c r="A53" s="32">
        <f t="shared" si="0"/>
        <v>52</v>
      </c>
      <c r="B53" s="6" t="s">
        <v>153</v>
      </c>
      <c r="C53" s="6" t="s">
        <v>88</v>
      </c>
      <c r="D53" s="2">
        <v>9</v>
      </c>
      <c r="E53" s="7" t="s">
        <v>142</v>
      </c>
      <c r="F53" s="8" t="s">
        <v>143</v>
      </c>
      <c r="G53" s="8" t="s">
        <v>14</v>
      </c>
      <c r="H53" s="8" t="s">
        <v>93</v>
      </c>
      <c r="I53" s="7" t="s">
        <v>91</v>
      </c>
      <c r="J53" s="8" t="s">
        <v>152</v>
      </c>
      <c r="K53" s="8" t="s">
        <v>26</v>
      </c>
      <c r="L53" s="8" t="s">
        <v>84</v>
      </c>
    </row>
    <row r="54" spans="1:12" ht="15.75" customHeight="1">
      <c r="A54" s="32">
        <f t="shared" si="0"/>
        <v>53</v>
      </c>
      <c r="B54" s="6" t="s">
        <v>154</v>
      </c>
      <c r="C54" s="6" t="s">
        <v>20</v>
      </c>
      <c r="D54" s="2">
        <v>9</v>
      </c>
      <c r="E54" s="7" t="s">
        <v>142</v>
      </c>
      <c r="F54" s="8" t="s">
        <v>143</v>
      </c>
      <c r="G54" s="8" t="s">
        <v>14</v>
      </c>
      <c r="H54" s="8" t="s">
        <v>93</v>
      </c>
      <c r="I54" s="7" t="s">
        <v>91</v>
      </c>
      <c r="J54" s="8" t="s">
        <v>152</v>
      </c>
      <c r="K54" s="8" t="s">
        <v>26</v>
      </c>
      <c r="L54" s="8" t="s">
        <v>84</v>
      </c>
    </row>
    <row r="55" spans="1:12" ht="15.75" customHeight="1">
      <c r="A55" s="32">
        <f t="shared" si="0"/>
        <v>54</v>
      </c>
      <c r="B55" s="6" t="s">
        <v>155</v>
      </c>
      <c r="C55" s="6" t="s">
        <v>103</v>
      </c>
      <c r="D55" s="2">
        <v>8</v>
      </c>
      <c r="E55" s="7" t="s">
        <v>142</v>
      </c>
      <c r="F55" s="8" t="s">
        <v>143</v>
      </c>
      <c r="G55" s="8" t="s">
        <v>14</v>
      </c>
      <c r="H55" s="8" t="s">
        <v>93</v>
      </c>
      <c r="I55" s="7" t="s">
        <v>91</v>
      </c>
      <c r="J55" s="8" t="s">
        <v>156</v>
      </c>
      <c r="K55" s="8" t="s">
        <v>136</v>
      </c>
      <c r="L55" s="8" t="s">
        <v>84</v>
      </c>
    </row>
    <row r="56" spans="1:12" ht="15.75" customHeight="1">
      <c r="A56" s="32">
        <f t="shared" si="0"/>
        <v>55</v>
      </c>
      <c r="B56" s="6" t="s">
        <v>157</v>
      </c>
      <c r="C56" s="6" t="s">
        <v>44</v>
      </c>
      <c r="D56" s="2">
        <v>9</v>
      </c>
      <c r="E56" s="7" t="s">
        <v>142</v>
      </c>
      <c r="F56" s="8" t="s">
        <v>143</v>
      </c>
      <c r="G56" s="8" t="s">
        <v>14</v>
      </c>
      <c r="H56" s="8" t="s">
        <v>93</v>
      </c>
      <c r="I56" s="7" t="s">
        <v>91</v>
      </c>
      <c r="J56" s="8" t="s">
        <v>156</v>
      </c>
      <c r="K56" s="8" t="s">
        <v>136</v>
      </c>
      <c r="L56" s="8" t="s">
        <v>84</v>
      </c>
    </row>
    <row r="57" spans="1:12" ht="15.75" customHeight="1">
      <c r="A57" s="32">
        <f t="shared" si="0"/>
        <v>56</v>
      </c>
      <c r="B57" s="6" t="s">
        <v>158</v>
      </c>
      <c r="C57" s="6" t="s">
        <v>72</v>
      </c>
      <c r="D57" s="2">
        <v>9</v>
      </c>
      <c r="E57" s="7" t="s">
        <v>142</v>
      </c>
      <c r="F57" s="8" t="s">
        <v>143</v>
      </c>
      <c r="G57" s="8" t="s">
        <v>14</v>
      </c>
      <c r="H57" s="8" t="s">
        <v>93</v>
      </c>
      <c r="I57" s="7" t="s">
        <v>91</v>
      </c>
      <c r="J57" s="8" t="s">
        <v>156</v>
      </c>
      <c r="K57" s="8" t="s">
        <v>136</v>
      </c>
      <c r="L57" s="8" t="s">
        <v>84</v>
      </c>
    </row>
    <row r="58" spans="1:12" ht="15.75" customHeight="1">
      <c r="A58" s="32">
        <f t="shared" si="0"/>
        <v>57</v>
      </c>
      <c r="B58" s="6" t="s">
        <v>159</v>
      </c>
      <c r="C58" s="6" t="s">
        <v>160</v>
      </c>
      <c r="D58" s="2">
        <v>9</v>
      </c>
      <c r="E58" s="7" t="s">
        <v>142</v>
      </c>
      <c r="F58" s="8" t="s">
        <v>143</v>
      </c>
      <c r="G58" s="8" t="s">
        <v>14</v>
      </c>
      <c r="H58" s="8" t="s">
        <v>93</v>
      </c>
      <c r="I58" s="7" t="s">
        <v>91</v>
      </c>
      <c r="J58" s="8" t="s">
        <v>156</v>
      </c>
      <c r="K58" s="8" t="s">
        <v>136</v>
      </c>
      <c r="L58" s="8" t="s">
        <v>84</v>
      </c>
    </row>
    <row r="59" spans="1:12" ht="15.75" customHeight="1">
      <c r="A59" s="32">
        <f t="shared" si="0"/>
        <v>58</v>
      </c>
      <c r="B59" s="6" t="s">
        <v>161</v>
      </c>
      <c r="C59" s="6" t="s">
        <v>162</v>
      </c>
      <c r="D59" s="2">
        <v>9</v>
      </c>
      <c r="E59" s="7" t="s">
        <v>142</v>
      </c>
      <c r="F59" s="8" t="s">
        <v>143</v>
      </c>
      <c r="G59" s="8" t="s">
        <v>14</v>
      </c>
      <c r="H59" s="8" t="s">
        <v>93</v>
      </c>
      <c r="I59" s="7" t="s">
        <v>91</v>
      </c>
      <c r="J59" s="8" t="s">
        <v>156</v>
      </c>
      <c r="K59" s="8" t="s">
        <v>136</v>
      </c>
      <c r="L59" s="8" t="s">
        <v>84</v>
      </c>
    </row>
    <row r="60" spans="1:12" ht="15.75" customHeight="1">
      <c r="A60" s="32">
        <f t="shared" si="0"/>
        <v>59</v>
      </c>
      <c r="B60" s="6" t="s">
        <v>163</v>
      </c>
      <c r="C60" s="6" t="s">
        <v>88</v>
      </c>
      <c r="D60" s="2">
        <v>8</v>
      </c>
      <c r="E60" s="7" t="s">
        <v>142</v>
      </c>
      <c r="F60" s="8" t="s">
        <v>143</v>
      </c>
      <c r="G60" s="8" t="s">
        <v>14</v>
      </c>
      <c r="H60" s="8" t="s">
        <v>93</v>
      </c>
      <c r="I60" s="7" t="s">
        <v>91</v>
      </c>
      <c r="J60" s="8" t="s">
        <v>156</v>
      </c>
      <c r="K60" s="8" t="s">
        <v>136</v>
      </c>
      <c r="L60" s="8" t="s">
        <v>84</v>
      </c>
    </row>
    <row r="61" spans="1:12" ht="15.75" customHeight="1">
      <c r="A61" s="32">
        <f t="shared" si="0"/>
        <v>60</v>
      </c>
      <c r="B61" s="6" t="s">
        <v>164</v>
      </c>
      <c r="C61" s="6" t="s">
        <v>165</v>
      </c>
      <c r="D61" s="2">
        <v>8</v>
      </c>
      <c r="E61" s="7" t="s">
        <v>142</v>
      </c>
      <c r="F61" s="8" t="s">
        <v>143</v>
      </c>
      <c r="G61" s="8" t="s">
        <v>14</v>
      </c>
      <c r="H61" s="8" t="s">
        <v>93</v>
      </c>
      <c r="I61" s="7" t="s">
        <v>91</v>
      </c>
      <c r="J61" s="8" t="s">
        <v>156</v>
      </c>
      <c r="K61" s="8" t="s">
        <v>136</v>
      </c>
      <c r="L61" s="8" t="s">
        <v>84</v>
      </c>
    </row>
    <row r="62" spans="1:12" ht="15.75" customHeight="1">
      <c r="A62" s="32">
        <f t="shared" si="0"/>
        <v>61</v>
      </c>
      <c r="B62" s="6" t="s">
        <v>166</v>
      </c>
      <c r="C62" s="6" t="s">
        <v>167</v>
      </c>
      <c r="D62" s="2">
        <v>8</v>
      </c>
      <c r="E62" s="7" t="s">
        <v>168</v>
      </c>
      <c r="F62" s="8" t="s">
        <v>169</v>
      </c>
      <c r="G62" s="8" t="s">
        <v>28</v>
      </c>
      <c r="H62" s="8" t="s">
        <v>28</v>
      </c>
      <c r="I62" s="7" t="s">
        <v>29</v>
      </c>
      <c r="J62" s="8" t="s">
        <v>170</v>
      </c>
      <c r="K62" s="8" t="s">
        <v>34</v>
      </c>
      <c r="L62" s="8" t="s">
        <v>171</v>
      </c>
    </row>
    <row r="63" spans="1:12" ht="15.75" customHeight="1">
      <c r="A63" s="32">
        <f t="shared" si="0"/>
        <v>62</v>
      </c>
      <c r="B63" s="6" t="s">
        <v>172</v>
      </c>
      <c r="C63" s="6" t="s">
        <v>72</v>
      </c>
      <c r="D63" s="2">
        <v>8</v>
      </c>
      <c r="E63" s="7" t="s">
        <v>168</v>
      </c>
      <c r="F63" s="19" t="s">
        <v>169</v>
      </c>
      <c r="G63" s="8" t="s">
        <v>28</v>
      </c>
      <c r="H63" s="8" t="s">
        <v>28</v>
      </c>
      <c r="I63" s="7" t="s">
        <v>29</v>
      </c>
      <c r="J63" s="8" t="s">
        <v>170</v>
      </c>
      <c r="K63" s="8" t="s">
        <v>34</v>
      </c>
      <c r="L63" s="8" t="s">
        <v>171</v>
      </c>
    </row>
    <row r="64" spans="1:12" ht="15.75" customHeight="1">
      <c r="A64" s="32">
        <f t="shared" si="0"/>
        <v>63</v>
      </c>
      <c r="B64" s="6" t="s">
        <v>173</v>
      </c>
      <c r="C64" s="6" t="s">
        <v>174</v>
      </c>
      <c r="D64" s="2">
        <v>9</v>
      </c>
      <c r="E64" s="7" t="s">
        <v>168</v>
      </c>
      <c r="F64" s="19" t="s">
        <v>169</v>
      </c>
      <c r="G64" s="8" t="s">
        <v>28</v>
      </c>
      <c r="H64" s="8" t="s">
        <v>28</v>
      </c>
      <c r="I64" s="7" t="s">
        <v>29</v>
      </c>
      <c r="J64" s="8" t="s">
        <v>175</v>
      </c>
      <c r="K64" s="8" t="s">
        <v>176</v>
      </c>
      <c r="L64" s="8" t="s">
        <v>177</v>
      </c>
    </row>
    <row r="65" spans="1:12" ht="15.75" customHeight="1">
      <c r="A65" s="32">
        <f t="shared" si="0"/>
        <v>64</v>
      </c>
      <c r="B65" s="6" t="s">
        <v>178</v>
      </c>
      <c r="C65" s="6" t="s">
        <v>17</v>
      </c>
      <c r="D65" s="2">
        <v>9</v>
      </c>
      <c r="E65" s="7" t="s">
        <v>168</v>
      </c>
      <c r="F65" s="19" t="s">
        <v>169</v>
      </c>
      <c r="G65" s="8" t="s">
        <v>28</v>
      </c>
      <c r="H65" s="8" t="s">
        <v>28</v>
      </c>
      <c r="I65" s="7" t="s">
        <v>29</v>
      </c>
      <c r="J65" s="19" t="s">
        <v>179</v>
      </c>
      <c r="K65" s="8" t="s">
        <v>79</v>
      </c>
      <c r="L65" s="8" t="s">
        <v>177</v>
      </c>
    </row>
    <row r="66" spans="1:12" ht="15.75" customHeight="1">
      <c r="A66" s="32">
        <f t="shared" si="0"/>
        <v>65</v>
      </c>
      <c r="B66" s="6" t="s">
        <v>180</v>
      </c>
      <c r="C66" s="6" t="s">
        <v>42</v>
      </c>
      <c r="D66" s="2">
        <v>9</v>
      </c>
      <c r="E66" s="7" t="s">
        <v>168</v>
      </c>
      <c r="F66" s="19" t="s">
        <v>169</v>
      </c>
      <c r="G66" s="8" t="s">
        <v>28</v>
      </c>
      <c r="H66" s="8" t="s">
        <v>28</v>
      </c>
      <c r="I66" s="7" t="s">
        <v>29</v>
      </c>
      <c r="J66" s="19" t="s">
        <v>179</v>
      </c>
      <c r="K66" s="19" t="s">
        <v>79</v>
      </c>
      <c r="L66" s="19" t="s">
        <v>177</v>
      </c>
    </row>
    <row r="67" spans="1:12" ht="15.75" customHeight="1">
      <c r="A67" s="32">
        <f t="shared" si="0"/>
        <v>66</v>
      </c>
      <c r="B67" s="6" t="s">
        <v>181</v>
      </c>
      <c r="C67" s="6" t="s">
        <v>182</v>
      </c>
      <c r="D67" s="2">
        <v>9</v>
      </c>
      <c r="E67" s="7" t="s">
        <v>168</v>
      </c>
      <c r="F67" s="19" t="s">
        <v>169</v>
      </c>
      <c r="G67" s="8" t="s">
        <v>28</v>
      </c>
      <c r="H67" s="8" t="s">
        <v>28</v>
      </c>
      <c r="I67" s="7" t="s">
        <v>29</v>
      </c>
      <c r="J67" s="19" t="s">
        <v>179</v>
      </c>
      <c r="K67" s="19" t="s">
        <v>79</v>
      </c>
      <c r="L67" s="19" t="s">
        <v>177</v>
      </c>
    </row>
    <row r="68" spans="1:12" ht="15.75" customHeight="1">
      <c r="A68" s="32">
        <f t="shared" si="0"/>
        <v>67</v>
      </c>
      <c r="B68" s="6" t="s">
        <v>181</v>
      </c>
      <c r="C68" s="6" t="s">
        <v>183</v>
      </c>
      <c r="D68" s="2">
        <v>9</v>
      </c>
      <c r="E68" s="7" t="s">
        <v>168</v>
      </c>
      <c r="F68" s="19" t="s">
        <v>169</v>
      </c>
      <c r="G68" s="8" t="s">
        <v>28</v>
      </c>
      <c r="H68" s="8" t="s">
        <v>28</v>
      </c>
      <c r="I68" s="7" t="s">
        <v>29</v>
      </c>
      <c r="J68" s="19" t="s">
        <v>179</v>
      </c>
      <c r="K68" s="19" t="s">
        <v>79</v>
      </c>
      <c r="L68" s="19" t="s">
        <v>177</v>
      </c>
    </row>
    <row r="69" spans="1:12" ht="15.75" customHeight="1">
      <c r="A69" s="32">
        <f t="shared" si="0"/>
        <v>68</v>
      </c>
      <c r="B69" s="6" t="s">
        <v>184</v>
      </c>
      <c r="C69" s="6" t="s">
        <v>69</v>
      </c>
      <c r="D69" s="2">
        <v>9</v>
      </c>
      <c r="E69" s="7" t="s">
        <v>168</v>
      </c>
      <c r="F69" s="19" t="s">
        <v>169</v>
      </c>
      <c r="G69" s="8" t="s">
        <v>28</v>
      </c>
      <c r="H69" s="8" t="s">
        <v>28</v>
      </c>
      <c r="I69" s="7" t="s">
        <v>29</v>
      </c>
      <c r="J69" s="19" t="s">
        <v>179</v>
      </c>
      <c r="K69" s="19" t="s">
        <v>79</v>
      </c>
      <c r="L69" s="19" t="s">
        <v>177</v>
      </c>
    </row>
    <row r="70" spans="1:12" ht="15.75" customHeight="1">
      <c r="A70" s="32">
        <f t="shared" si="0"/>
        <v>69</v>
      </c>
      <c r="B70" s="6" t="s">
        <v>185</v>
      </c>
      <c r="C70" s="6" t="s">
        <v>186</v>
      </c>
      <c r="D70" s="2">
        <v>9</v>
      </c>
      <c r="E70" s="7" t="s">
        <v>168</v>
      </c>
      <c r="F70" s="19" t="s">
        <v>169</v>
      </c>
      <c r="G70" s="8" t="s">
        <v>28</v>
      </c>
      <c r="H70" s="8" t="s">
        <v>28</v>
      </c>
      <c r="I70" s="7" t="s">
        <v>29</v>
      </c>
      <c r="J70" s="19" t="s">
        <v>179</v>
      </c>
      <c r="K70" s="19" t="s">
        <v>79</v>
      </c>
      <c r="L70" s="19" t="s">
        <v>177</v>
      </c>
    </row>
    <row r="71" spans="1:12" ht="15.75" customHeight="1">
      <c r="A71" s="32">
        <f t="shared" si="0"/>
        <v>70</v>
      </c>
      <c r="B71" s="6" t="s">
        <v>187</v>
      </c>
      <c r="C71" s="6" t="s">
        <v>57</v>
      </c>
      <c r="D71" s="2">
        <v>10</v>
      </c>
      <c r="E71" s="7" t="s">
        <v>168</v>
      </c>
      <c r="F71" s="19" t="s">
        <v>169</v>
      </c>
      <c r="G71" s="8" t="s">
        <v>28</v>
      </c>
      <c r="H71" s="8" t="s">
        <v>28</v>
      </c>
      <c r="I71" s="7" t="s">
        <v>29</v>
      </c>
      <c r="J71" s="19" t="s">
        <v>170</v>
      </c>
      <c r="K71" s="19" t="s">
        <v>34</v>
      </c>
      <c r="L71" s="19" t="s">
        <v>171</v>
      </c>
    </row>
    <row r="72" spans="1:12" ht="15.75" customHeight="1">
      <c r="A72" s="32">
        <f t="shared" si="0"/>
        <v>71</v>
      </c>
      <c r="B72" s="6" t="s">
        <v>188</v>
      </c>
      <c r="C72" s="6" t="s">
        <v>42</v>
      </c>
      <c r="D72" s="2">
        <v>11</v>
      </c>
      <c r="E72" s="7" t="s">
        <v>168</v>
      </c>
      <c r="F72" s="19" t="s">
        <v>169</v>
      </c>
      <c r="G72" s="8" t="s">
        <v>28</v>
      </c>
      <c r="H72" s="8" t="s">
        <v>28</v>
      </c>
      <c r="I72" s="7" t="s">
        <v>29</v>
      </c>
      <c r="J72" s="19" t="s">
        <v>170</v>
      </c>
      <c r="K72" s="19" t="s">
        <v>34</v>
      </c>
      <c r="L72" s="19" t="s">
        <v>171</v>
      </c>
    </row>
    <row r="73" spans="1:12" ht="15.75" customHeight="1">
      <c r="A73" s="32">
        <f t="shared" si="0"/>
        <v>72</v>
      </c>
      <c r="B73" s="6" t="s">
        <v>189</v>
      </c>
      <c r="C73" s="6" t="s">
        <v>190</v>
      </c>
      <c r="D73" s="2">
        <v>11</v>
      </c>
      <c r="E73" s="7" t="s">
        <v>168</v>
      </c>
      <c r="F73" s="19" t="s">
        <v>169</v>
      </c>
      <c r="G73" s="8" t="s">
        <v>28</v>
      </c>
      <c r="H73" s="8" t="s">
        <v>28</v>
      </c>
      <c r="I73" s="7" t="s">
        <v>29</v>
      </c>
      <c r="J73" s="19" t="s">
        <v>170</v>
      </c>
      <c r="K73" s="19" t="s">
        <v>34</v>
      </c>
      <c r="L73" s="19" t="s">
        <v>171</v>
      </c>
    </row>
    <row r="74" spans="1:12" ht="15.75" customHeight="1">
      <c r="A74" s="32">
        <f t="shared" si="0"/>
        <v>73</v>
      </c>
      <c r="B74" s="6" t="s">
        <v>191</v>
      </c>
      <c r="C74" s="6" t="s">
        <v>192</v>
      </c>
      <c r="D74" s="2">
        <v>11</v>
      </c>
      <c r="E74" s="7" t="s">
        <v>168</v>
      </c>
      <c r="F74" s="19" t="s">
        <v>169</v>
      </c>
      <c r="G74" s="8" t="s">
        <v>28</v>
      </c>
      <c r="H74" s="8" t="s">
        <v>28</v>
      </c>
      <c r="I74" s="7" t="s">
        <v>29</v>
      </c>
      <c r="J74" s="19" t="s">
        <v>170</v>
      </c>
      <c r="K74" s="19" t="s">
        <v>34</v>
      </c>
      <c r="L74" s="19" t="s">
        <v>171</v>
      </c>
    </row>
    <row r="75" spans="1:12" ht="15.75" customHeight="1">
      <c r="A75" s="32">
        <f t="shared" si="0"/>
        <v>74</v>
      </c>
      <c r="B75" s="6" t="s">
        <v>193</v>
      </c>
      <c r="C75" s="6" t="s">
        <v>105</v>
      </c>
      <c r="D75" s="2">
        <v>10</v>
      </c>
      <c r="E75" s="7" t="s">
        <v>194</v>
      </c>
      <c r="F75" s="7" t="s">
        <v>195</v>
      </c>
      <c r="G75" s="8" t="s">
        <v>196</v>
      </c>
      <c r="H75" s="8" t="s">
        <v>197</v>
      </c>
      <c r="I75" s="7" t="s">
        <v>29</v>
      </c>
      <c r="J75" s="8" t="s">
        <v>30</v>
      </c>
      <c r="K75" s="8" t="s">
        <v>198</v>
      </c>
      <c r="L75" s="8" t="s">
        <v>199</v>
      </c>
    </row>
    <row r="76" spans="1:12" ht="15.75" customHeight="1">
      <c r="A76" s="32">
        <f t="shared" si="0"/>
        <v>75</v>
      </c>
      <c r="B76" s="6" t="s">
        <v>200</v>
      </c>
      <c r="C76" s="6" t="s">
        <v>145</v>
      </c>
      <c r="D76" s="2">
        <v>9</v>
      </c>
      <c r="E76" s="7" t="s">
        <v>194</v>
      </c>
      <c r="F76" s="7" t="s">
        <v>195</v>
      </c>
      <c r="G76" s="8" t="s">
        <v>196</v>
      </c>
      <c r="H76" s="8" t="s">
        <v>197</v>
      </c>
      <c r="I76" s="7" t="s">
        <v>29</v>
      </c>
      <c r="J76" s="8" t="s">
        <v>30</v>
      </c>
      <c r="K76" s="8" t="s">
        <v>198</v>
      </c>
      <c r="L76" s="8" t="s">
        <v>199</v>
      </c>
    </row>
    <row r="77" spans="1:12" ht="15.75" customHeight="1">
      <c r="A77" s="32">
        <f t="shared" si="0"/>
        <v>76</v>
      </c>
      <c r="B77" s="6" t="s">
        <v>201</v>
      </c>
      <c r="C77" s="6" t="s">
        <v>105</v>
      </c>
      <c r="D77" s="2">
        <v>8</v>
      </c>
      <c r="E77" s="7" t="s">
        <v>202</v>
      </c>
      <c r="F77" s="8" t="s">
        <v>203</v>
      </c>
      <c r="G77" s="8" t="s">
        <v>14</v>
      </c>
      <c r="H77" s="8" t="s">
        <v>204</v>
      </c>
      <c r="I77" s="7" t="s">
        <v>91</v>
      </c>
      <c r="J77" s="8" t="s">
        <v>205</v>
      </c>
      <c r="K77" s="8" t="s">
        <v>206</v>
      </c>
      <c r="L77" s="8" t="s">
        <v>207</v>
      </c>
    </row>
    <row r="78" spans="1:12" ht="15.75" customHeight="1">
      <c r="A78" s="32">
        <f t="shared" si="0"/>
        <v>77</v>
      </c>
      <c r="B78" s="6" t="s">
        <v>133</v>
      </c>
      <c r="C78" s="6" t="s">
        <v>208</v>
      </c>
      <c r="D78" s="2">
        <v>8</v>
      </c>
      <c r="E78" s="7" t="s">
        <v>202</v>
      </c>
      <c r="F78" s="8" t="s">
        <v>203</v>
      </c>
      <c r="G78" s="8" t="s">
        <v>14</v>
      </c>
      <c r="H78" s="8" t="s">
        <v>204</v>
      </c>
      <c r="I78" s="7" t="s">
        <v>91</v>
      </c>
      <c r="J78" s="8" t="s">
        <v>205</v>
      </c>
      <c r="K78" s="8" t="s">
        <v>209</v>
      </c>
      <c r="L78" s="8" t="s">
        <v>207</v>
      </c>
    </row>
    <row r="79" spans="1:12" ht="15.75" customHeight="1">
      <c r="A79" s="32">
        <f t="shared" si="0"/>
        <v>78</v>
      </c>
      <c r="B79" s="6" t="s">
        <v>210</v>
      </c>
      <c r="C79" s="6" t="s">
        <v>105</v>
      </c>
      <c r="D79" s="2">
        <v>8</v>
      </c>
      <c r="E79" s="7" t="s">
        <v>211</v>
      </c>
      <c r="F79" s="8" t="s">
        <v>212</v>
      </c>
      <c r="G79" s="8" t="s">
        <v>28</v>
      </c>
      <c r="H79" s="8" t="s">
        <v>28</v>
      </c>
      <c r="I79" s="7" t="s">
        <v>29</v>
      </c>
      <c r="J79" s="8" t="s">
        <v>213</v>
      </c>
      <c r="K79" s="8" t="s">
        <v>214</v>
      </c>
      <c r="L79" s="8" t="s">
        <v>215</v>
      </c>
    </row>
    <row r="80" spans="1:12" ht="15.75" customHeight="1">
      <c r="A80" s="32">
        <f t="shared" si="0"/>
        <v>79</v>
      </c>
      <c r="B80" s="6" t="s">
        <v>216</v>
      </c>
      <c r="C80" s="6" t="s">
        <v>217</v>
      </c>
      <c r="D80" s="2">
        <v>8</v>
      </c>
      <c r="E80" s="7" t="s">
        <v>211</v>
      </c>
      <c r="F80" s="8" t="s">
        <v>212</v>
      </c>
      <c r="G80" s="8" t="s">
        <v>28</v>
      </c>
      <c r="H80" s="8" t="s">
        <v>28</v>
      </c>
      <c r="I80" s="7" t="s">
        <v>29</v>
      </c>
      <c r="J80" s="8" t="s">
        <v>213</v>
      </c>
      <c r="K80" s="8" t="s">
        <v>214</v>
      </c>
      <c r="L80" s="8" t="s">
        <v>215</v>
      </c>
    </row>
    <row r="81" spans="1:12" ht="15.75" customHeight="1">
      <c r="A81" s="32">
        <f t="shared" si="0"/>
        <v>80</v>
      </c>
      <c r="B81" s="6" t="s">
        <v>218</v>
      </c>
      <c r="C81" s="6" t="s">
        <v>105</v>
      </c>
      <c r="D81" s="2">
        <v>8</v>
      </c>
      <c r="E81" s="7" t="s">
        <v>211</v>
      </c>
      <c r="F81" s="8" t="s">
        <v>212</v>
      </c>
      <c r="G81" s="8" t="s">
        <v>28</v>
      </c>
      <c r="H81" s="8" t="s">
        <v>28</v>
      </c>
      <c r="I81" s="7" t="s">
        <v>29</v>
      </c>
      <c r="J81" s="8" t="s">
        <v>213</v>
      </c>
      <c r="K81" s="8" t="s">
        <v>214</v>
      </c>
      <c r="L81" s="8" t="s">
        <v>215</v>
      </c>
    </row>
    <row r="82" spans="1:12" ht="15.75" customHeight="1">
      <c r="A82" s="32">
        <f t="shared" si="0"/>
        <v>81</v>
      </c>
      <c r="B82" s="6" t="s">
        <v>219</v>
      </c>
      <c r="C82" s="6" t="s">
        <v>220</v>
      </c>
      <c r="D82" s="2">
        <v>8</v>
      </c>
      <c r="E82" s="7" t="s">
        <v>221</v>
      </c>
      <c r="F82" s="8" t="s">
        <v>222</v>
      </c>
      <c r="G82" s="8" t="s">
        <v>223</v>
      </c>
      <c r="H82" s="8" t="s">
        <v>224</v>
      </c>
      <c r="I82" s="7" t="s">
        <v>29</v>
      </c>
      <c r="J82" s="8" t="s">
        <v>225</v>
      </c>
      <c r="K82" s="8" t="s">
        <v>226</v>
      </c>
      <c r="L82" s="8" t="s">
        <v>84</v>
      </c>
    </row>
    <row r="83" spans="1:12" ht="15.75" customHeight="1">
      <c r="A83" s="32">
        <f t="shared" si="0"/>
        <v>82</v>
      </c>
      <c r="B83" s="6" t="s">
        <v>227</v>
      </c>
      <c r="C83" s="6" t="s">
        <v>228</v>
      </c>
      <c r="D83" s="2">
        <v>8</v>
      </c>
      <c r="E83" s="7" t="s">
        <v>229</v>
      </c>
      <c r="F83" s="8" t="s">
        <v>230</v>
      </c>
      <c r="G83" s="8" t="s">
        <v>63</v>
      </c>
      <c r="H83" s="8" t="s">
        <v>231</v>
      </c>
      <c r="I83" s="7" t="s">
        <v>232</v>
      </c>
      <c r="J83" s="8" t="s">
        <v>233</v>
      </c>
      <c r="K83" s="8" t="s">
        <v>234</v>
      </c>
      <c r="L83" s="8" t="s">
        <v>207</v>
      </c>
    </row>
    <row r="84" spans="1:12" ht="15.75" customHeight="1">
      <c r="A84" s="32">
        <f t="shared" si="0"/>
        <v>83</v>
      </c>
      <c r="B84" s="6" t="s">
        <v>227</v>
      </c>
      <c r="C84" s="6" t="s">
        <v>235</v>
      </c>
      <c r="D84" s="2">
        <v>9</v>
      </c>
      <c r="E84" s="7" t="s">
        <v>229</v>
      </c>
      <c r="F84" s="8" t="s">
        <v>230</v>
      </c>
      <c r="G84" s="8" t="s">
        <v>63</v>
      </c>
      <c r="H84" s="8" t="s">
        <v>231</v>
      </c>
      <c r="I84" s="7" t="s">
        <v>229</v>
      </c>
      <c r="J84" s="8" t="s">
        <v>233</v>
      </c>
      <c r="K84" s="8" t="s">
        <v>127</v>
      </c>
      <c r="L84" s="8" t="s">
        <v>207</v>
      </c>
    </row>
    <row r="85" spans="1:12" ht="15.75" customHeight="1">
      <c r="A85" s="32">
        <f t="shared" si="0"/>
        <v>84</v>
      </c>
      <c r="B85" s="6" t="s">
        <v>236</v>
      </c>
      <c r="C85" s="6" t="s">
        <v>31</v>
      </c>
      <c r="D85" s="2">
        <v>9</v>
      </c>
      <c r="E85" s="7" t="s">
        <v>229</v>
      </c>
      <c r="F85" s="8" t="s">
        <v>230</v>
      </c>
      <c r="G85" s="8" t="s">
        <v>63</v>
      </c>
      <c r="H85" s="8" t="s">
        <v>231</v>
      </c>
      <c r="I85" s="7" t="s">
        <v>229</v>
      </c>
      <c r="J85" s="8" t="s">
        <v>233</v>
      </c>
      <c r="K85" s="8" t="s">
        <v>127</v>
      </c>
      <c r="L85" s="8" t="s">
        <v>207</v>
      </c>
    </row>
    <row r="86" spans="1:12" ht="15.75" customHeight="1">
      <c r="A86" s="32">
        <f t="shared" si="0"/>
        <v>85</v>
      </c>
      <c r="B86" s="6" t="s">
        <v>237</v>
      </c>
      <c r="C86" s="6" t="s">
        <v>238</v>
      </c>
      <c r="D86" s="2">
        <v>9</v>
      </c>
      <c r="E86" s="7" t="s">
        <v>229</v>
      </c>
      <c r="F86" s="8" t="s">
        <v>230</v>
      </c>
      <c r="G86" s="8" t="s">
        <v>63</v>
      </c>
      <c r="H86" s="8" t="s">
        <v>231</v>
      </c>
      <c r="I86" s="7" t="s">
        <v>229</v>
      </c>
      <c r="J86" s="8" t="s">
        <v>233</v>
      </c>
      <c r="K86" s="8" t="s">
        <v>127</v>
      </c>
      <c r="L86" s="8" t="s">
        <v>207</v>
      </c>
    </row>
    <row r="87" spans="1:12" ht="15.75" customHeight="1">
      <c r="A87" s="32">
        <f t="shared" si="0"/>
        <v>86</v>
      </c>
      <c r="B87" s="6" t="s">
        <v>239</v>
      </c>
      <c r="C87" s="6" t="s">
        <v>240</v>
      </c>
      <c r="D87" s="2">
        <v>10</v>
      </c>
      <c r="E87" s="7" t="s">
        <v>229</v>
      </c>
      <c r="F87" s="8" t="s">
        <v>230</v>
      </c>
      <c r="G87" s="8" t="s">
        <v>63</v>
      </c>
      <c r="H87" s="8" t="s">
        <v>231</v>
      </c>
      <c r="I87" s="7" t="s">
        <v>229</v>
      </c>
      <c r="J87" s="8" t="s">
        <v>241</v>
      </c>
      <c r="K87" s="8" t="s">
        <v>242</v>
      </c>
      <c r="L87" s="8" t="s">
        <v>146</v>
      </c>
    </row>
    <row r="88" spans="1:12" ht="15.75" customHeight="1">
      <c r="A88" s="32">
        <f t="shared" ref="A88:A146" si="1">A87+1</f>
        <v>87</v>
      </c>
      <c r="B88" s="6" t="s">
        <v>243</v>
      </c>
      <c r="C88" s="6" t="s">
        <v>244</v>
      </c>
      <c r="D88" s="2">
        <v>11</v>
      </c>
      <c r="E88" s="7" t="s">
        <v>245</v>
      </c>
      <c r="F88" s="20" t="s">
        <v>246</v>
      </c>
      <c r="G88" s="8" t="s">
        <v>63</v>
      </c>
      <c r="H88" s="8" t="s">
        <v>247</v>
      </c>
      <c r="I88" s="7" t="s">
        <v>248</v>
      </c>
      <c r="J88" s="8" t="s">
        <v>249</v>
      </c>
      <c r="K88" s="8" t="s">
        <v>127</v>
      </c>
      <c r="L88" s="8" t="s">
        <v>250</v>
      </c>
    </row>
    <row r="89" spans="1:12" ht="15.75" customHeight="1">
      <c r="A89" s="32">
        <f t="shared" si="1"/>
        <v>88</v>
      </c>
      <c r="B89" s="6" t="s">
        <v>251</v>
      </c>
      <c r="C89" s="6" t="s">
        <v>252</v>
      </c>
      <c r="D89" s="2">
        <v>10</v>
      </c>
      <c r="E89" s="7" t="s">
        <v>245</v>
      </c>
      <c r="F89" s="20" t="s">
        <v>246</v>
      </c>
      <c r="G89" s="8" t="s">
        <v>63</v>
      </c>
      <c r="H89" s="8" t="s">
        <v>247</v>
      </c>
      <c r="I89" s="7" t="s">
        <v>248</v>
      </c>
      <c r="J89" s="8" t="s">
        <v>253</v>
      </c>
      <c r="K89" s="8" t="s">
        <v>242</v>
      </c>
      <c r="L89" s="8" t="s">
        <v>254</v>
      </c>
    </row>
    <row r="90" spans="1:12" ht="15.75" customHeight="1">
      <c r="A90" s="32">
        <f t="shared" si="1"/>
        <v>89</v>
      </c>
      <c r="B90" s="6" t="s">
        <v>255</v>
      </c>
      <c r="C90" s="6" t="s">
        <v>38</v>
      </c>
      <c r="D90" s="2">
        <v>8</v>
      </c>
      <c r="E90" s="7" t="s">
        <v>256</v>
      </c>
      <c r="F90" s="20" t="s">
        <v>246</v>
      </c>
      <c r="G90" s="8" t="s">
        <v>63</v>
      </c>
      <c r="H90" s="8" t="s">
        <v>247</v>
      </c>
      <c r="I90" s="7" t="s">
        <v>248</v>
      </c>
      <c r="J90" s="8" t="s">
        <v>257</v>
      </c>
      <c r="K90" s="8" t="s">
        <v>242</v>
      </c>
      <c r="L90" s="8" t="s">
        <v>177</v>
      </c>
    </row>
    <row r="91" spans="1:12" ht="15.75" customHeight="1">
      <c r="A91" s="32">
        <f t="shared" si="1"/>
        <v>90</v>
      </c>
      <c r="B91" s="6" t="s">
        <v>258</v>
      </c>
      <c r="C91" s="6" t="s">
        <v>17</v>
      </c>
      <c r="D91" s="2">
        <v>10</v>
      </c>
      <c r="E91" s="7" t="s">
        <v>229</v>
      </c>
      <c r="F91" s="8" t="s">
        <v>230</v>
      </c>
      <c r="G91" s="8" t="s">
        <v>63</v>
      </c>
      <c r="H91" s="8" t="s">
        <v>231</v>
      </c>
      <c r="I91" s="7" t="s">
        <v>229</v>
      </c>
      <c r="J91" s="8" t="s">
        <v>241</v>
      </c>
      <c r="K91" s="8" t="s">
        <v>242</v>
      </c>
      <c r="L91" s="8" t="s">
        <v>146</v>
      </c>
    </row>
    <row r="92" spans="1:12" ht="15.75" customHeight="1">
      <c r="A92" s="32">
        <f t="shared" si="1"/>
        <v>91</v>
      </c>
      <c r="B92" s="6" t="s">
        <v>259</v>
      </c>
      <c r="C92" s="6" t="s">
        <v>174</v>
      </c>
      <c r="D92" s="2">
        <v>8</v>
      </c>
      <c r="E92" s="7" t="s">
        <v>229</v>
      </c>
      <c r="F92" s="8" t="s">
        <v>230</v>
      </c>
      <c r="G92" s="8" t="s">
        <v>63</v>
      </c>
      <c r="H92" s="8" t="s">
        <v>231</v>
      </c>
      <c r="I92" s="7" t="s">
        <v>229</v>
      </c>
      <c r="J92" s="8" t="s">
        <v>260</v>
      </c>
      <c r="K92" s="8" t="s">
        <v>17</v>
      </c>
      <c r="L92" s="8" t="s">
        <v>250</v>
      </c>
    </row>
    <row r="93" spans="1:12" ht="15.75" customHeight="1">
      <c r="A93" s="32">
        <f t="shared" si="1"/>
        <v>92</v>
      </c>
      <c r="B93" s="6" t="s">
        <v>261</v>
      </c>
      <c r="C93" s="6" t="s">
        <v>151</v>
      </c>
      <c r="D93" s="2">
        <v>8</v>
      </c>
      <c r="E93" s="7" t="s">
        <v>229</v>
      </c>
      <c r="F93" s="8" t="s">
        <v>230</v>
      </c>
      <c r="G93" s="8" t="s">
        <v>63</v>
      </c>
      <c r="H93" s="8" t="s">
        <v>231</v>
      </c>
      <c r="I93" s="7" t="s">
        <v>229</v>
      </c>
      <c r="J93" s="8" t="s">
        <v>260</v>
      </c>
      <c r="K93" s="8" t="s">
        <v>17</v>
      </c>
      <c r="L93" s="8" t="s">
        <v>250</v>
      </c>
    </row>
    <row r="94" spans="1:12" ht="15.75" customHeight="1">
      <c r="A94" s="32">
        <f t="shared" si="1"/>
        <v>93</v>
      </c>
      <c r="B94" s="6" t="s">
        <v>172</v>
      </c>
      <c r="C94" s="6" t="s">
        <v>262</v>
      </c>
      <c r="D94" s="2">
        <v>11</v>
      </c>
      <c r="E94" s="7" t="s">
        <v>229</v>
      </c>
      <c r="F94" s="8" t="s">
        <v>230</v>
      </c>
      <c r="G94" s="8" t="s">
        <v>63</v>
      </c>
      <c r="H94" s="8" t="s">
        <v>231</v>
      </c>
      <c r="I94" s="7" t="s">
        <v>229</v>
      </c>
      <c r="J94" s="8" t="s">
        <v>260</v>
      </c>
      <c r="K94" s="8" t="s">
        <v>17</v>
      </c>
      <c r="L94" s="8" t="s">
        <v>250</v>
      </c>
    </row>
    <row r="95" spans="1:12" ht="15.75" customHeight="1">
      <c r="A95" s="32">
        <f t="shared" si="1"/>
        <v>94</v>
      </c>
      <c r="B95" s="6" t="s">
        <v>263</v>
      </c>
      <c r="C95" s="6" t="s">
        <v>264</v>
      </c>
      <c r="D95" s="2">
        <v>10</v>
      </c>
      <c r="E95" s="7" t="s">
        <v>265</v>
      </c>
      <c r="F95" s="8" t="s">
        <v>266</v>
      </c>
      <c r="G95" s="8" t="s">
        <v>28</v>
      </c>
      <c r="H95" s="8" t="s">
        <v>28</v>
      </c>
      <c r="I95" s="7" t="s">
        <v>29</v>
      </c>
      <c r="J95" s="8" t="s">
        <v>267</v>
      </c>
      <c r="K95" s="8" t="s">
        <v>192</v>
      </c>
      <c r="L95" s="8" t="s">
        <v>268</v>
      </c>
    </row>
    <row r="96" spans="1:12" ht="15.75" customHeight="1">
      <c r="A96" s="32">
        <f t="shared" si="1"/>
        <v>95</v>
      </c>
      <c r="B96" s="6" t="s">
        <v>269</v>
      </c>
      <c r="C96" s="6" t="s">
        <v>220</v>
      </c>
      <c r="D96" s="2">
        <v>10</v>
      </c>
      <c r="E96" s="7" t="s">
        <v>270</v>
      </c>
      <c r="F96" s="8" t="s">
        <v>271</v>
      </c>
      <c r="G96" s="8" t="s">
        <v>28</v>
      </c>
      <c r="H96" s="8" t="s">
        <v>28</v>
      </c>
      <c r="I96" s="7" t="s">
        <v>29</v>
      </c>
      <c r="J96" s="8" t="s">
        <v>267</v>
      </c>
      <c r="K96" s="8" t="s">
        <v>192</v>
      </c>
      <c r="L96" s="8" t="s">
        <v>268</v>
      </c>
    </row>
    <row r="97" spans="1:12" ht="15.75" customHeight="1">
      <c r="A97" s="32">
        <f t="shared" si="1"/>
        <v>96</v>
      </c>
      <c r="B97" s="6" t="s">
        <v>272</v>
      </c>
      <c r="C97" s="6" t="s">
        <v>273</v>
      </c>
      <c r="D97" s="2">
        <v>9</v>
      </c>
      <c r="E97" s="7" t="s">
        <v>270</v>
      </c>
      <c r="F97" s="8" t="s">
        <v>266</v>
      </c>
      <c r="G97" s="8" t="s">
        <v>28</v>
      </c>
      <c r="H97" s="8" t="s">
        <v>28</v>
      </c>
      <c r="I97" s="7" t="s">
        <v>29</v>
      </c>
      <c r="J97" s="8" t="s">
        <v>274</v>
      </c>
      <c r="K97" s="8" t="s">
        <v>66</v>
      </c>
      <c r="L97" s="8" t="s">
        <v>275</v>
      </c>
    </row>
    <row r="98" spans="1:12" ht="15.75" customHeight="1">
      <c r="A98" s="32">
        <f t="shared" si="1"/>
        <v>97</v>
      </c>
      <c r="B98" s="6" t="s">
        <v>276</v>
      </c>
      <c r="C98" s="6" t="s">
        <v>49</v>
      </c>
      <c r="D98" s="2">
        <v>11</v>
      </c>
      <c r="E98" s="7" t="s">
        <v>277</v>
      </c>
      <c r="F98" s="8" t="s">
        <v>278</v>
      </c>
      <c r="G98" s="8" t="s">
        <v>28</v>
      </c>
      <c r="H98" s="8" t="s">
        <v>28</v>
      </c>
      <c r="I98" s="7" t="s">
        <v>29</v>
      </c>
      <c r="J98" s="8" t="s">
        <v>279</v>
      </c>
      <c r="K98" s="8" t="s">
        <v>34</v>
      </c>
      <c r="L98" s="8" t="s">
        <v>280</v>
      </c>
    </row>
    <row r="99" spans="1:12" ht="15.75" customHeight="1">
      <c r="A99" s="32">
        <f t="shared" si="1"/>
        <v>98</v>
      </c>
      <c r="B99" s="6" t="s">
        <v>281</v>
      </c>
      <c r="C99" s="6" t="s">
        <v>134</v>
      </c>
      <c r="D99" s="2">
        <v>11</v>
      </c>
      <c r="E99" s="7" t="s">
        <v>282</v>
      </c>
      <c r="F99" s="8" t="s">
        <v>278</v>
      </c>
      <c r="G99" s="8" t="s">
        <v>28</v>
      </c>
      <c r="H99" s="8" t="s">
        <v>28</v>
      </c>
      <c r="I99" s="7" t="s">
        <v>29</v>
      </c>
      <c r="J99" s="7" t="s">
        <v>279</v>
      </c>
      <c r="K99" s="8" t="s">
        <v>34</v>
      </c>
      <c r="L99" s="8" t="s">
        <v>280</v>
      </c>
    </row>
    <row r="100" spans="1:12" ht="15.75" customHeight="1">
      <c r="A100" s="32">
        <f t="shared" si="1"/>
        <v>99</v>
      </c>
      <c r="B100" s="21" t="s">
        <v>283</v>
      </c>
      <c r="C100" s="6" t="s">
        <v>110</v>
      </c>
      <c r="D100" s="2">
        <v>8</v>
      </c>
      <c r="E100" s="7" t="s">
        <v>284</v>
      </c>
      <c r="F100" s="8" t="s">
        <v>285</v>
      </c>
      <c r="G100" s="22" t="s">
        <v>286</v>
      </c>
      <c r="H100" s="10" t="s">
        <v>287</v>
      </c>
      <c r="I100" s="10" t="s">
        <v>288</v>
      </c>
      <c r="J100" s="8" t="s">
        <v>289</v>
      </c>
      <c r="K100" s="8" t="s">
        <v>122</v>
      </c>
      <c r="L100" s="8" t="s">
        <v>84</v>
      </c>
    </row>
    <row r="101" spans="1:12" ht="15.75" customHeight="1">
      <c r="A101" s="32">
        <f t="shared" si="1"/>
        <v>100</v>
      </c>
      <c r="B101" s="6" t="s">
        <v>290</v>
      </c>
      <c r="C101" s="6" t="s">
        <v>291</v>
      </c>
      <c r="D101" s="2">
        <v>8</v>
      </c>
      <c r="E101" s="7" t="s">
        <v>284</v>
      </c>
      <c r="F101" s="8" t="s">
        <v>285</v>
      </c>
      <c r="G101" s="8" t="s">
        <v>286</v>
      </c>
      <c r="H101" s="10" t="s">
        <v>287</v>
      </c>
      <c r="I101" s="10" t="s">
        <v>288</v>
      </c>
      <c r="J101" s="8" t="s">
        <v>289</v>
      </c>
      <c r="K101" s="8" t="s">
        <v>122</v>
      </c>
      <c r="L101" s="8" t="s">
        <v>84</v>
      </c>
    </row>
    <row r="102" spans="1:12" ht="15.75" customHeight="1">
      <c r="A102" s="32">
        <f t="shared" si="1"/>
        <v>101</v>
      </c>
      <c r="B102" s="6" t="s">
        <v>292</v>
      </c>
      <c r="C102" s="6" t="s">
        <v>293</v>
      </c>
      <c r="D102" s="2">
        <v>9</v>
      </c>
      <c r="E102" s="7" t="s">
        <v>284</v>
      </c>
      <c r="F102" s="8" t="s">
        <v>285</v>
      </c>
      <c r="G102" s="8" t="s">
        <v>286</v>
      </c>
      <c r="H102" s="10" t="s">
        <v>287</v>
      </c>
      <c r="I102" s="10" t="s">
        <v>288</v>
      </c>
      <c r="J102" s="8" t="s">
        <v>289</v>
      </c>
      <c r="K102" s="8" t="s">
        <v>122</v>
      </c>
      <c r="L102" s="8" t="s">
        <v>84</v>
      </c>
    </row>
    <row r="103" spans="1:12" ht="15.75" customHeight="1">
      <c r="A103" s="32">
        <f t="shared" si="1"/>
        <v>102</v>
      </c>
      <c r="B103" s="6" t="s">
        <v>294</v>
      </c>
      <c r="C103" s="6" t="s">
        <v>57</v>
      </c>
      <c r="D103" s="2">
        <v>9</v>
      </c>
      <c r="E103" s="7" t="s">
        <v>284</v>
      </c>
      <c r="F103" s="8" t="s">
        <v>285</v>
      </c>
      <c r="G103" s="8" t="s">
        <v>286</v>
      </c>
      <c r="H103" s="10" t="s">
        <v>287</v>
      </c>
      <c r="I103" s="10" t="s">
        <v>288</v>
      </c>
      <c r="J103" s="8" t="s">
        <v>289</v>
      </c>
      <c r="K103" s="8" t="s">
        <v>122</v>
      </c>
      <c r="L103" s="8" t="s">
        <v>84</v>
      </c>
    </row>
    <row r="104" spans="1:12" ht="15.75" customHeight="1">
      <c r="A104" s="32">
        <f t="shared" si="1"/>
        <v>103</v>
      </c>
      <c r="B104" s="6" t="s">
        <v>295</v>
      </c>
      <c r="C104" s="6" t="s">
        <v>296</v>
      </c>
      <c r="D104" s="2">
        <v>9</v>
      </c>
      <c r="E104" s="7" t="s">
        <v>284</v>
      </c>
      <c r="F104" s="8" t="s">
        <v>285</v>
      </c>
      <c r="G104" s="8" t="s">
        <v>286</v>
      </c>
      <c r="H104" s="10" t="s">
        <v>287</v>
      </c>
      <c r="I104" s="10" t="s">
        <v>288</v>
      </c>
      <c r="J104" s="8" t="s">
        <v>297</v>
      </c>
      <c r="K104" s="8" t="s">
        <v>127</v>
      </c>
      <c r="L104" s="8" t="s">
        <v>67</v>
      </c>
    </row>
    <row r="105" spans="1:12" ht="15.75" customHeight="1">
      <c r="A105" s="32">
        <f t="shared" si="1"/>
        <v>104</v>
      </c>
      <c r="B105" s="6" t="s">
        <v>298</v>
      </c>
      <c r="C105" s="6" t="s">
        <v>72</v>
      </c>
      <c r="D105" s="2">
        <v>9</v>
      </c>
      <c r="E105" s="7" t="s">
        <v>284</v>
      </c>
      <c r="F105" s="8" t="s">
        <v>285</v>
      </c>
      <c r="G105" s="8" t="s">
        <v>286</v>
      </c>
      <c r="H105" s="10" t="s">
        <v>287</v>
      </c>
      <c r="I105" s="10" t="s">
        <v>288</v>
      </c>
      <c r="J105" s="8" t="s">
        <v>297</v>
      </c>
      <c r="K105" s="8" t="s">
        <v>127</v>
      </c>
      <c r="L105" s="8" t="s">
        <v>67</v>
      </c>
    </row>
    <row r="106" spans="1:12" ht="15.75" customHeight="1">
      <c r="A106" s="32">
        <f t="shared" si="1"/>
        <v>105</v>
      </c>
      <c r="B106" s="6" t="s">
        <v>299</v>
      </c>
      <c r="C106" s="6" t="s">
        <v>127</v>
      </c>
      <c r="D106" s="2">
        <v>10</v>
      </c>
      <c r="E106" s="7" t="s">
        <v>284</v>
      </c>
      <c r="F106" s="8" t="s">
        <v>285</v>
      </c>
      <c r="G106" s="8" t="s">
        <v>286</v>
      </c>
      <c r="H106" s="10" t="s">
        <v>287</v>
      </c>
      <c r="I106" s="10" t="s">
        <v>288</v>
      </c>
      <c r="J106" s="8" t="s">
        <v>289</v>
      </c>
      <c r="K106" s="8" t="s">
        <v>122</v>
      </c>
      <c r="L106" s="8" t="s">
        <v>84</v>
      </c>
    </row>
    <row r="107" spans="1:12" ht="15.75" customHeight="1">
      <c r="A107" s="32">
        <f t="shared" si="1"/>
        <v>106</v>
      </c>
      <c r="B107" s="6" t="s">
        <v>74</v>
      </c>
      <c r="C107" s="6" t="s">
        <v>17</v>
      </c>
      <c r="D107" s="2">
        <v>10</v>
      </c>
      <c r="E107" s="7" t="s">
        <v>284</v>
      </c>
      <c r="F107" s="8" t="s">
        <v>285</v>
      </c>
      <c r="G107" s="8" t="s">
        <v>286</v>
      </c>
      <c r="H107" s="10" t="s">
        <v>287</v>
      </c>
      <c r="I107" s="10" t="s">
        <v>288</v>
      </c>
      <c r="J107" s="8" t="s">
        <v>300</v>
      </c>
      <c r="K107" s="8" t="s">
        <v>301</v>
      </c>
      <c r="L107" s="8" t="s">
        <v>302</v>
      </c>
    </row>
    <row r="108" spans="1:12" ht="15.75" customHeight="1">
      <c r="A108" s="32">
        <f t="shared" si="1"/>
        <v>107</v>
      </c>
      <c r="B108" s="6" t="s">
        <v>303</v>
      </c>
      <c r="C108" s="6" t="s">
        <v>134</v>
      </c>
      <c r="D108" s="2">
        <v>10</v>
      </c>
      <c r="E108" s="7" t="s">
        <v>284</v>
      </c>
      <c r="F108" s="8" t="s">
        <v>285</v>
      </c>
      <c r="G108" s="8" t="s">
        <v>286</v>
      </c>
      <c r="H108" s="10" t="s">
        <v>287</v>
      </c>
      <c r="I108" s="10" t="s">
        <v>288</v>
      </c>
      <c r="J108" s="8" t="s">
        <v>300</v>
      </c>
      <c r="K108" s="8" t="s">
        <v>301</v>
      </c>
      <c r="L108" s="8" t="s">
        <v>302</v>
      </c>
    </row>
    <row r="109" spans="1:12" ht="15.75" customHeight="1">
      <c r="A109" s="32">
        <f t="shared" si="1"/>
        <v>108</v>
      </c>
      <c r="B109" s="6" t="s">
        <v>304</v>
      </c>
      <c r="C109" s="6" t="s">
        <v>190</v>
      </c>
      <c r="D109" s="2">
        <v>10</v>
      </c>
      <c r="E109" s="7" t="s">
        <v>284</v>
      </c>
      <c r="F109" s="8" t="s">
        <v>285</v>
      </c>
      <c r="G109" s="8" t="s">
        <v>286</v>
      </c>
      <c r="H109" s="10" t="s">
        <v>287</v>
      </c>
      <c r="I109" s="10" t="s">
        <v>288</v>
      </c>
      <c r="J109" s="8" t="s">
        <v>300</v>
      </c>
      <c r="K109" s="8" t="s">
        <v>301</v>
      </c>
      <c r="L109" s="8" t="s">
        <v>302</v>
      </c>
    </row>
    <row r="110" spans="1:12" ht="15.75" customHeight="1">
      <c r="A110" s="32">
        <f t="shared" si="1"/>
        <v>109</v>
      </c>
      <c r="B110" s="6" t="s">
        <v>305</v>
      </c>
      <c r="C110" s="6" t="s">
        <v>57</v>
      </c>
      <c r="D110" s="2">
        <v>10</v>
      </c>
      <c r="E110" s="7" t="s">
        <v>284</v>
      </c>
      <c r="F110" s="8" t="s">
        <v>285</v>
      </c>
      <c r="G110" s="8" t="s">
        <v>286</v>
      </c>
      <c r="H110" s="10" t="s">
        <v>287</v>
      </c>
      <c r="I110" s="10" t="s">
        <v>288</v>
      </c>
      <c r="J110" s="8" t="s">
        <v>300</v>
      </c>
      <c r="K110" s="8" t="s">
        <v>301</v>
      </c>
      <c r="L110" s="8" t="s">
        <v>302</v>
      </c>
    </row>
    <row r="111" spans="1:12" ht="15.75" customHeight="1">
      <c r="A111" s="32">
        <f t="shared" si="1"/>
        <v>110</v>
      </c>
      <c r="B111" s="6" t="s">
        <v>306</v>
      </c>
      <c r="C111" s="6" t="s">
        <v>307</v>
      </c>
      <c r="D111" s="2">
        <v>11</v>
      </c>
      <c r="E111" s="7" t="s">
        <v>284</v>
      </c>
      <c r="F111" s="8" t="s">
        <v>285</v>
      </c>
      <c r="G111" s="8" t="s">
        <v>286</v>
      </c>
      <c r="H111" s="10" t="s">
        <v>287</v>
      </c>
      <c r="I111" s="10" t="s">
        <v>288</v>
      </c>
      <c r="J111" s="8" t="s">
        <v>289</v>
      </c>
      <c r="K111" s="8" t="s">
        <v>122</v>
      </c>
      <c r="L111" s="8" t="s">
        <v>84</v>
      </c>
    </row>
    <row r="112" spans="1:12" ht="15.75" customHeight="1">
      <c r="A112" s="32">
        <f t="shared" si="1"/>
        <v>111</v>
      </c>
      <c r="B112" s="6" t="s">
        <v>308</v>
      </c>
      <c r="C112" s="6" t="s">
        <v>273</v>
      </c>
      <c r="D112" s="2">
        <v>11</v>
      </c>
      <c r="E112" s="7" t="s">
        <v>284</v>
      </c>
      <c r="F112" s="8" t="s">
        <v>285</v>
      </c>
      <c r="G112" s="8" t="s">
        <v>286</v>
      </c>
      <c r="H112" s="10" t="s">
        <v>287</v>
      </c>
      <c r="I112" s="10" t="s">
        <v>288</v>
      </c>
      <c r="J112" s="8" t="s">
        <v>289</v>
      </c>
      <c r="K112" s="8" t="s">
        <v>122</v>
      </c>
      <c r="L112" s="8" t="s">
        <v>84</v>
      </c>
    </row>
    <row r="113" spans="1:12" ht="15.75" customHeight="1">
      <c r="A113" s="32">
        <f t="shared" si="1"/>
        <v>112</v>
      </c>
      <c r="B113" s="6" t="s">
        <v>299</v>
      </c>
      <c r="C113" s="6" t="s">
        <v>79</v>
      </c>
      <c r="D113" s="2">
        <v>11</v>
      </c>
      <c r="E113" s="7" t="s">
        <v>284</v>
      </c>
      <c r="F113" s="8" t="s">
        <v>285</v>
      </c>
      <c r="G113" s="8" t="s">
        <v>286</v>
      </c>
      <c r="H113" s="10" t="s">
        <v>287</v>
      </c>
      <c r="I113" s="10" t="s">
        <v>288</v>
      </c>
      <c r="J113" s="8" t="s">
        <v>289</v>
      </c>
      <c r="K113" s="8" t="s">
        <v>122</v>
      </c>
      <c r="L113" s="8" t="s">
        <v>84</v>
      </c>
    </row>
    <row r="114" spans="1:12" ht="15.75" customHeight="1">
      <c r="A114" s="32">
        <f t="shared" si="1"/>
        <v>113</v>
      </c>
      <c r="B114" s="6" t="s">
        <v>309</v>
      </c>
      <c r="C114" s="6" t="s">
        <v>310</v>
      </c>
      <c r="D114" s="2">
        <v>8</v>
      </c>
      <c r="E114" s="7" t="s">
        <v>311</v>
      </c>
      <c r="F114" s="8" t="s">
        <v>312</v>
      </c>
      <c r="G114" s="8" t="s">
        <v>286</v>
      </c>
      <c r="H114" s="8" t="s">
        <v>313</v>
      </c>
      <c r="I114" s="7" t="s">
        <v>311</v>
      </c>
      <c r="J114" s="8" t="s">
        <v>314</v>
      </c>
      <c r="K114" s="8" t="s">
        <v>42</v>
      </c>
      <c r="L114" s="8" t="s">
        <v>32</v>
      </c>
    </row>
    <row r="115" spans="1:12" ht="15.75" customHeight="1">
      <c r="A115" s="32">
        <f t="shared" si="1"/>
        <v>114</v>
      </c>
      <c r="B115" s="6" t="s">
        <v>315</v>
      </c>
      <c r="C115" s="6" t="s">
        <v>51</v>
      </c>
      <c r="D115" s="2">
        <v>8</v>
      </c>
      <c r="E115" s="7" t="s">
        <v>311</v>
      </c>
      <c r="F115" s="8" t="s">
        <v>312</v>
      </c>
      <c r="G115" s="8" t="s">
        <v>286</v>
      </c>
      <c r="H115" s="8" t="s">
        <v>313</v>
      </c>
      <c r="I115" s="7" t="s">
        <v>311</v>
      </c>
      <c r="J115" s="8" t="s">
        <v>314</v>
      </c>
      <c r="K115" s="8" t="s">
        <v>42</v>
      </c>
      <c r="L115" s="8" t="s">
        <v>32</v>
      </c>
    </row>
    <row r="116" spans="1:12" ht="15.75" customHeight="1">
      <c r="A116" s="32">
        <f t="shared" si="1"/>
        <v>115</v>
      </c>
      <c r="B116" s="6" t="s">
        <v>316</v>
      </c>
      <c r="C116" s="6" t="s">
        <v>317</v>
      </c>
      <c r="D116" s="2">
        <v>9</v>
      </c>
      <c r="E116" s="7" t="s">
        <v>311</v>
      </c>
      <c r="F116" s="8" t="s">
        <v>312</v>
      </c>
      <c r="G116" s="8" t="s">
        <v>286</v>
      </c>
      <c r="H116" s="8" t="s">
        <v>313</v>
      </c>
      <c r="I116" s="7" t="s">
        <v>311</v>
      </c>
      <c r="J116" s="8" t="s">
        <v>314</v>
      </c>
      <c r="K116" s="8" t="s">
        <v>42</v>
      </c>
      <c r="L116" s="8"/>
    </row>
    <row r="117" spans="1:12" ht="15.75" customHeight="1">
      <c r="A117" s="32">
        <f t="shared" si="1"/>
        <v>116</v>
      </c>
      <c r="B117" s="6" t="s">
        <v>318</v>
      </c>
      <c r="C117" s="6" t="s">
        <v>60</v>
      </c>
      <c r="D117" s="2">
        <v>8</v>
      </c>
      <c r="E117" s="7" t="s">
        <v>319</v>
      </c>
      <c r="F117" s="8" t="s">
        <v>320</v>
      </c>
      <c r="G117" s="8" t="s">
        <v>28</v>
      </c>
      <c r="H117" s="8" t="s">
        <v>28</v>
      </c>
      <c r="I117" s="7" t="s">
        <v>29</v>
      </c>
      <c r="J117" s="8" t="s">
        <v>321</v>
      </c>
      <c r="K117" s="8" t="s">
        <v>220</v>
      </c>
      <c r="L117" s="8" t="s">
        <v>280</v>
      </c>
    </row>
    <row r="118" spans="1:12" ht="15.75" customHeight="1">
      <c r="A118" s="32">
        <f t="shared" si="1"/>
        <v>117</v>
      </c>
      <c r="B118" s="6" t="s">
        <v>322</v>
      </c>
      <c r="C118" s="6" t="s">
        <v>192</v>
      </c>
      <c r="D118" s="2">
        <v>8</v>
      </c>
      <c r="E118" s="7" t="s">
        <v>319</v>
      </c>
      <c r="F118" s="8" t="s">
        <v>320</v>
      </c>
      <c r="G118" s="8" t="s">
        <v>28</v>
      </c>
      <c r="H118" s="8" t="s">
        <v>28</v>
      </c>
      <c r="I118" s="7" t="s">
        <v>29</v>
      </c>
      <c r="J118" s="8" t="s">
        <v>321</v>
      </c>
      <c r="K118" s="8" t="s">
        <v>220</v>
      </c>
      <c r="L118" s="8" t="s">
        <v>280</v>
      </c>
    </row>
    <row r="119" spans="1:12" ht="15.75" customHeight="1">
      <c r="A119" s="32">
        <f t="shared" si="1"/>
        <v>118</v>
      </c>
      <c r="B119" s="6" t="s">
        <v>323</v>
      </c>
      <c r="C119" s="6" t="s">
        <v>53</v>
      </c>
      <c r="D119" s="2">
        <v>8</v>
      </c>
      <c r="E119" s="7" t="s">
        <v>319</v>
      </c>
      <c r="F119" s="8" t="s">
        <v>320</v>
      </c>
      <c r="G119" s="8" t="s">
        <v>28</v>
      </c>
      <c r="H119" s="8" t="s">
        <v>28</v>
      </c>
      <c r="I119" s="7" t="s">
        <v>29</v>
      </c>
      <c r="J119" s="8" t="s">
        <v>321</v>
      </c>
      <c r="K119" s="8" t="s">
        <v>220</v>
      </c>
      <c r="L119" s="8" t="s">
        <v>280</v>
      </c>
    </row>
    <row r="120" spans="1:12" ht="15.75" customHeight="1">
      <c r="A120" s="32">
        <f t="shared" si="1"/>
        <v>119</v>
      </c>
      <c r="B120" s="6" t="s">
        <v>324</v>
      </c>
      <c r="C120" s="6" t="s">
        <v>105</v>
      </c>
      <c r="D120" s="2">
        <v>9</v>
      </c>
      <c r="E120" s="7" t="s">
        <v>142</v>
      </c>
      <c r="F120" s="8" t="s">
        <v>143</v>
      </c>
      <c r="G120" s="8" t="s">
        <v>14</v>
      </c>
      <c r="H120" s="8" t="s">
        <v>93</v>
      </c>
      <c r="I120" s="7" t="s">
        <v>142</v>
      </c>
      <c r="J120" s="8" t="s">
        <v>152</v>
      </c>
      <c r="K120" s="8" t="s">
        <v>26</v>
      </c>
      <c r="L120" s="8" t="s">
        <v>84</v>
      </c>
    </row>
    <row r="121" spans="1:12" ht="15.75" customHeight="1">
      <c r="A121" s="32">
        <f t="shared" si="1"/>
        <v>120</v>
      </c>
      <c r="B121" s="6" t="s">
        <v>325</v>
      </c>
      <c r="C121" s="6" t="s">
        <v>101</v>
      </c>
      <c r="D121" s="2">
        <v>8</v>
      </c>
      <c r="E121" s="7" t="s">
        <v>326</v>
      </c>
      <c r="F121" s="8" t="s">
        <v>327</v>
      </c>
      <c r="G121" s="8"/>
      <c r="H121" s="8" t="s">
        <v>28</v>
      </c>
      <c r="I121" s="8"/>
      <c r="J121" s="8" t="s">
        <v>328</v>
      </c>
      <c r="K121" s="8" t="s">
        <v>66</v>
      </c>
      <c r="L121" s="8" t="s">
        <v>250</v>
      </c>
    </row>
    <row r="122" spans="1:12" ht="15.75" customHeight="1">
      <c r="A122" s="32">
        <f t="shared" si="1"/>
        <v>121</v>
      </c>
      <c r="B122" s="6" t="s">
        <v>329</v>
      </c>
      <c r="C122" s="6" t="s">
        <v>330</v>
      </c>
      <c r="D122" s="2">
        <v>8</v>
      </c>
      <c r="E122" s="7" t="s">
        <v>326</v>
      </c>
      <c r="F122" s="23" t="s">
        <v>327</v>
      </c>
      <c r="G122" s="8"/>
      <c r="H122" s="8" t="s">
        <v>28</v>
      </c>
      <c r="I122" s="8"/>
      <c r="J122" s="8" t="s">
        <v>328</v>
      </c>
      <c r="K122" s="8" t="s">
        <v>66</v>
      </c>
      <c r="L122" s="8" t="s">
        <v>250</v>
      </c>
    </row>
    <row r="123" spans="1:12" ht="15.75" customHeight="1">
      <c r="A123" s="32">
        <f t="shared" si="1"/>
        <v>122</v>
      </c>
      <c r="B123" s="6" t="s">
        <v>331</v>
      </c>
      <c r="C123" s="6" t="s">
        <v>88</v>
      </c>
      <c r="D123" s="2">
        <v>8</v>
      </c>
      <c r="E123" s="7" t="s">
        <v>326</v>
      </c>
      <c r="F123" s="23" t="s">
        <v>327</v>
      </c>
      <c r="G123" s="8"/>
      <c r="H123" s="8" t="s">
        <v>28</v>
      </c>
      <c r="I123" s="8"/>
      <c r="J123" s="8" t="s">
        <v>332</v>
      </c>
      <c r="K123" s="8" t="s">
        <v>242</v>
      </c>
      <c r="L123" s="8" t="s">
        <v>280</v>
      </c>
    </row>
    <row r="124" spans="1:12" ht="15.75" customHeight="1">
      <c r="A124" s="32">
        <f t="shared" si="1"/>
        <v>123</v>
      </c>
      <c r="B124" s="6" t="s">
        <v>333</v>
      </c>
      <c r="C124" s="6" t="s">
        <v>77</v>
      </c>
      <c r="D124" s="2">
        <v>8</v>
      </c>
      <c r="E124" s="7" t="s">
        <v>326</v>
      </c>
      <c r="F124" s="23" t="s">
        <v>327</v>
      </c>
      <c r="G124" s="8"/>
      <c r="H124" s="8" t="s">
        <v>28</v>
      </c>
      <c r="I124" s="8"/>
      <c r="J124" s="8" t="s">
        <v>328</v>
      </c>
      <c r="K124" s="8" t="s">
        <v>66</v>
      </c>
      <c r="L124" s="8" t="s">
        <v>250</v>
      </c>
    </row>
    <row r="125" spans="1:12" ht="15.75" customHeight="1">
      <c r="A125" s="32">
        <f t="shared" si="1"/>
        <v>124</v>
      </c>
      <c r="B125" s="6" t="s">
        <v>334</v>
      </c>
      <c r="C125" s="6" t="s">
        <v>20</v>
      </c>
      <c r="D125" s="2">
        <v>8</v>
      </c>
      <c r="E125" s="7" t="s">
        <v>326</v>
      </c>
      <c r="F125" s="23" t="s">
        <v>327</v>
      </c>
      <c r="G125" s="8"/>
      <c r="H125" s="8" t="s">
        <v>28</v>
      </c>
      <c r="I125" s="8"/>
      <c r="J125" s="8" t="s">
        <v>328</v>
      </c>
      <c r="K125" s="8" t="s">
        <v>66</v>
      </c>
      <c r="L125" s="8" t="s">
        <v>250</v>
      </c>
    </row>
    <row r="126" spans="1:12" ht="15.75" customHeight="1">
      <c r="A126" s="32">
        <f t="shared" si="1"/>
        <v>125</v>
      </c>
      <c r="B126" s="6" t="s">
        <v>323</v>
      </c>
      <c r="C126" s="6" t="s">
        <v>244</v>
      </c>
      <c r="D126" s="2">
        <v>8</v>
      </c>
      <c r="E126" s="7" t="s">
        <v>326</v>
      </c>
      <c r="F126" s="23" t="s">
        <v>327</v>
      </c>
      <c r="G126" s="8"/>
      <c r="H126" s="8" t="s">
        <v>28</v>
      </c>
      <c r="I126" s="8"/>
      <c r="J126" s="8" t="s">
        <v>328</v>
      </c>
      <c r="K126" s="8" t="s">
        <v>66</v>
      </c>
      <c r="L126" s="8" t="s">
        <v>250</v>
      </c>
    </row>
    <row r="127" spans="1:12" ht="15.75" customHeight="1">
      <c r="A127" s="32">
        <f t="shared" si="1"/>
        <v>126</v>
      </c>
      <c r="B127" s="6" t="s">
        <v>335</v>
      </c>
      <c r="C127" s="6" t="s">
        <v>26</v>
      </c>
      <c r="D127" s="2">
        <v>9</v>
      </c>
      <c r="E127" s="7" t="s">
        <v>326</v>
      </c>
      <c r="F127" s="8" t="s">
        <v>327</v>
      </c>
      <c r="G127" s="8"/>
      <c r="H127" s="8" t="s">
        <v>28</v>
      </c>
      <c r="I127" s="8"/>
      <c r="J127" s="8" t="s">
        <v>332</v>
      </c>
      <c r="K127" s="8" t="s">
        <v>242</v>
      </c>
      <c r="L127" s="8" t="s">
        <v>280</v>
      </c>
    </row>
    <row r="128" spans="1:12" ht="15.75" customHeight="1">
      <c r="A128" s="32">
        <f t="shared" si="1"/>
        <v>127</v>
      </c>
      <c r="B128" s="6" t="s">
        <v>336</v>
      </c>
      <c r="C128" s="6" t="s">
        <v>337</v>
      </c>
      <c r="D128" s="2">
        <v>9</v>
      </c>
      <c r="E128" s="7" t="s">
        <v>326</v>
      </c>
      <c r="F128" s="23" t="s">
        <v>327</v>
      </c>
      <c r="G128" s="8"/>
      <c r="H128" s="8" t="s">
        <v>28</v>
      </c>
      <c r="I128" s="8"/>
      <c r="J128" s="8" t="s">
        <v>328</v>
      </c>
      <c r="K128" s="8" t="s">
        <v>66</v>
      </c>
      <c r="L128" s="8" t="s">
        <v>250</v>
      </c>
    </row>
    <row r="129" spans="1:12" ht="15.75" customHeight="1">
      <c r="A129" s="32">
        <f t="shared" si="1"/>
        <v>128</v>
      </c>
      <c r="B129" s="6" t="s">
        <v>338</v>
      </c>
      <c r="C129" s="6" t="s">
        <v>103</v>
      </c>
      <c r="D129" s="2">
        <v>9</v>
      </c>
      <c r="E129" s="7" t="s">
        <v>326</v>
      </c>
      <c r="F129" s="23" t="s">
        <v>327</v>
      </c>
      <c r="G129" s="8"/>
      <c r="H129" s="8" t="s">
        <v>28</v>
      </c>
      <c r="I129" s="8"/>
      <c r="J129" s="8" t="s">
        <v>328</v>
      </c>
      <c r="K129" s="8" t="s">
        <v>66</v>
      </c>
      <c r="L129" s="8" t="s">
        <v>250</v>
      </c>
    </row>
    <row r="130" spans="1:12" ht="15.75" customHeight="1">
      <c r="A130" s="32">
        <f t="shared" si="1"/>
        <v>129</v>
      </c>
      <c r="B130" s="6" t="s">
        <v>339</v>
      </c>
      <c r="C130" s="6" t="s">
        <v>340</v>
      </c>
      <c r="D130" s="2">
        <v>9</v>
      </c>
      <c r="E130" s="7" t="s">
        <v>326</v>
      </c>
      <c r="F130" s="23" t="s">
        <v>327</v>
      </c>
      <c r="G130" s="8"/>
      <c r="H130" s="8" t="s">
        <v>28</v>
      </c>
      <c r="I130" s="8"/>
      <c r="J130" s="8" t="s">
        <v>328</v>
      </c>
      <c r="K130" s="8" t="s">
        <v>66</v>
      </c>
      <c r="L130" s="8" t="s">
        <v>250</v>
      </c>
    </row>
    <row r="131" spans="1:12" ht="15.75" customHeight="1">
      <c r="A131" s="32">
        <f t="shared" si="1"/>
        <v>130</v>
      </c>
      <c r="B131" s="6" t="s">
        <v>341</v>
      </c>
      <c r="C131" s="6" t="s">
        <v>342</v>
      </c>
      <c r="D131" s="2">
        <v>9</v>
      </c>
      <c r="E131" s="7" t="s">
        <v>326</v>
      </c>
      <c r="F131" s="8" t="s">
        <v>327</v>
      </c>
      <c r="G131" s="8"/>
      <c r="H131" s="8" t="s">
        <v>28</v>
      </c>
      <c r="I131" s="8"/>
      <c r="J131" s="8" t="s">
        <v>343</v>
      </c>
      <c r="K131" s="8" t="s">
        <v>127</v>
      </c>
      <c r="L131" s="8" t="s">
        <v>344</v>
      </c>
    </row>
    <row r="132" spans="1:12" ht="15.75" customHeight="1">
      <c r="A132" s="32">
        <f t="shared" si="1"/>
        <v>131</v>
      </c>
      <c r="B132" s="6" t="s">
        <v>345</v>
      </c>
      <c r="C132" s="6" t="s">
        <v>346</v>
      </c>
      <c r="D132" s="2">
        <v>9</v>
      </c>
      <c r="E132" s="7" t="s">
        <v>326</v>
      </c>
      <c r="F132" s="23" t="s">
        <v>327</v>
      </c>
      <c r="G132" s="8"/>
      <c r="H132" s="8" t="s">
        <v>28</v>
      </c>
      <c r="I132" s="8"/>
      <c r="J132" s="8" t="s">
        <v>343</v>
      </c>
      <c r="K132" s="8" t="s">
        <v>127</v>
      </c>
      <c r="L132" s="8" t="s">
        <v>344</v>
      </c>
    </row>
    <row r="133" spans="1:12" ht="15.75" customHeight="1">
      <c r="A133" s="32">
        <f t="shared" si="1"/>
        <v>132</v>
      </c>
      <c r="B133" s="6" t="s">
        <v>347</v>
      </c>
      <c r="C133" s="6" t="s">
        <v>86</v>
      </c>
      <c r="D133" s="2">
        <v>10</v>
      </c>
      <c r="E133" s="7" t="s">
        <v>326</v>
      </c>
      <c r="F133" s="23" t="s">
        <v>327</v>
      </c>
      <c r="G133" s="8"/>
      <c r="H133" s="8" t="s">
        <v>28</v>
      </c>
      <c r="I133" s="8"/>
      <c r="J133" s="8" t="s">
        <v>328</v>
      </c>
      <c r="K133" s="8" t="s">
        <v>66</v>
      </c>
      <c r="L133" s="8" t="s">
        <v>250</v>
      </c>
    </row>
    <row r="134" spans="1:12" ht="15.75" customHeight="1">
      <c r="A134" s="32">
        <f t="shared" si="1"/>
        <v>133</v>
      </c>
      <c r="B134" s="6" t="s">
        <v>348</v>
      </c>
      <c r="C134" s="6" t="s">
        <v>167</v>
      </c>
      <c r="D134" s="2">
        <v>10</v>
      </c>
      <c r="E134" s="7" t="s">
        <v>326</v>
      </c>
      <c r="F134" s="23" t="s">
        <v>327</v>
      </c>
      <c r="G134" s="8"/>
      <c r="H134" s="8" t="s">
        <v>28</v>
      </c>
      <c r="I134" s="8"/>
      <c r="J134" s="8" t="s">
        <v>328</v>
      </c>
      <c r="K134" s="8" t="s">
        <v>66</v>
      </c>
      <c r="L134" s="8" t="s">
        <v>250</v>
      </c>
    </row>
    <row r="135" spans="1:12" ht="15.75" customHeight="1">
      <c r="A135" s="32">
        <f t="shared" si="1"/>
        <v>134</v>
      </c>
      <c r="B135" s="6" t="s">
        <v>349</v>
      </c>
      <c r="C135" s="6" t="s">
        <v>244</v>
      </c>
      <c r="D135" s="2">
        <v>10</v>
      </c>
      <c r="E135" s="7" t="s">
        <v>326</v>
      </c>
      <c r="F135" s="23" t="s">
        <v>327</v>
      </c>
      <c r="G135" s="8"/>
      <c r="H135" s="8" t="s">
        <v>28</v>
      </c>
      <c r="I135" s="8"/>
      <c r="J135" s="8" t="s">
        <v>328</v>
      </c>
      <c r="K135" s="8" t="s">
        <v>66</v>
      </c>
      <c r="L135" s="8" t="s">
        <v>250</v>
      </c>
    </row>
    <row r="136" spans="1:12" ht="15.75" customHeight="1">
      <c r="A136" s="32">
        <f t="shared" si="1"/>
        <v>135</v>
      </c>
      <c r="B136" s="6" t="s">
        <v>350</v>
      </c>
      <c r="C136" s="6" t="s">
        <v>55</v>
      </c>
      <c r="D136" s="2">
        <v>10</v>
      </c>
      <c r="E136" s="7" t="s">
        <v>326</v>
      </c>
      <c r="F136" s="23" t="s">
        <v>327</v>
      </c>
      <c r="G136" s="8"/>
      <c r="H136" s="8" t="s">
        <v>28</v>
      </c>
      <c r="I136" s="8"/>
      <c r="J136" s="8" t="s">
        <v>328</v>
      </c>
      <c r="K136" s="8" t="s">
        <v>66</v>
      </c>
      <c r="L136" s="8" t="s">
        <v>250</v>
      </c>
    </row>
    <row r="137" spans="1:12" ht="15.75" customHeight="1">
      <c r="A137" s="32">
        <f t="shared" si="1"/>
        <v>136</v>
      </c>
      <c r="B137" s="6" t="s">
        <v>351</v>
      </c>
      <c r="C137" s="6" t="s">
        <v>352</v>
      </c>
      <c r="D137" s="2">
        <v>11</v>
      </c>
      <c r="E137" s="7" t="s">
        <v>326</v>
      </c>
      <c r="F137" s="23" t="s">
        <v>327</v>
      </c>
      <c r="G137" s="8"/>
      <c r="H137" s="8" t="s">
        <v>28</v>
      </c>
      <c r="I137" s="8"/>
      <c r="J137" s="8" t="s">
        <v>343</v>
      </c>
      <c r="K137" s="8" t="s">
        <v>127</v>
      </c>
      <c r="L137" s="8" t="s">
        <v>344</v>
      </c>
    </row>
    <row r="138" spans="1:12" ht="15.75" customHeight="1">
      <c r="A138" s="32">
        <f t="shared" si="1"/>
        <v>137</v>
      </c>
      <c r="B138" s="6" t="s">
        <v>353</v>
      </c>
      <c r="C138" s="6" t="s">
        <v>24</v>
      </c>
      <c r="D138" s="2">
        <v>11</v>
      </c>
      <c r="E138" s="7" t="s">
        <v>326</v>
      </c>
      <c r="F138" s="23" t="s">
        <v>327</v>
      </c>
      <c r="G138" s="8"/>
      <c r="H138" s="8" t="s">
        <v>28</v>
      </c>
      <c r="I138" s="8"/>
      <c r="J138" s="8" t="s">
        <v>343</v>
      </c>
      <c r="K138" s="8" t="s">
        <v>127</v>
      </c>
      <c r="L138" s="8" t="s">
        <v>344</v>
      </c>
    </row>
    <row r="139" spans="1:12" ht="15.75" customHeight="1">
      <c r="A139" s="32">
        <f t="shared" si="1"/>
        <v>138</v>
      </c>
      <c r="B139" s="6" t="s">
        <v>354</v>
      </c>
      <c r="C139" s="6" t="s">
        <v>183</v>
      </c>
      <c r="D139" s="2">
        <v>11</v>
      </c>
      <c r="E139" s="7" t="s">
        <v>326</v>
      </c>
      <c r="F139" s="23" t="s">
        <v>327</v>
      </c>
      <c r="G139" s="8"/>
      <c r="H139" s="8" t="s">
        <v>28</v>
      </c>
      <c r="I139" s="8"/>
      <c r="J139" s="8" t="s">
        <v>343</v>
      </c>
      <c r="K139" s="8" t="s">
        <v>127</v>
      </c>
      <c r="L139" s="8" t="s">
        <v>344</v>
      </c>
    </row>
    <row r="140" spans="1:12" ht="15.75" customHeight="1">
      <c r="A140" s="32">
        <f t="shared" si="1"/>
        <v>139</v>
      </c>
      <c r="B140" s="6" t="s">
        <v>355</v>
      </c>
      <c r="C140" s="6" t="s">
        <v>252</v>
      </c>
      <c r="D140" s="2">
        <v>11</v>
      </c>
      <c r="E140" s="7" t="s">
        <v>326</v>
      </c>
      <c r="F140" s="23" t="s">
        <v>327</v>
      </c>
      <c r="G140" s="8"/>
      <c r="H140" s="8" t="s">
        <v>28</v>
      </c>
      <c r="I140" s="8"/>
      <c r="J140" s="8" t="s">
        <v>343</v>
      </c>
      <c r="K140" s="8" t="s">
        <v>127</v>
      </c>
      <c r="L140" s="8" t="s">
        <v>344</v>
      </c>
    </row>
    <row r="141" spans="1:12" ht="15.75" customHeight="1">
      <c r="A141" s="32">
        <f t="shared" si="1"/>
        <v>140</v>
      </c>
      <c r="B141" s="6" t="s">
        <v>356</v>
      </c>
      <c r="C141" s="6" t="s">
        <v>20</v>
      </c>
      <c r="D141" s="2">
        <v>11</v>
      </c>
      <c r="E141" s="7" t="s">
        <v>326</v>
      </c>
      <c r="F141" s="23" t="s">
        <v>327</v>
      </c>
      <c r="G141" s="8"/>
      <c r="H141" s="8" t="s">
        <v>28</v>
      </c>
      <c r="I141" s="8"/>
      <c r="J141" s="8" t="s">
        <v>343</v>
      </c>
      <c r="K141" s="8" t="s">
        <v>127</v>
      </c>
      <c r="L141" s="8" t="s">
        <v>344</v>
      </c>
    </row>
    <row r="142" spans="1:12" ht="15.75" customHeight="1">
      <c r="A142" s="32">
        <f t="shared" si="1"/>
        <v>141</v>
      </c>
      <c r="B142" s="6" t="s">
        <v>357</v>
      </c>
      <c r="C142" s="6" t="s">
        <v>86</v>
      </c>
      <c r="D142" s="2">
        <v>11</v>
      </c>
      <c r="E142" s="7" t="s">
        <v>326</v>
      </c>
      <c r="F142" s="23" t="s">
        <v>327</v>
      </c>
      <c r="G142" s="8"/>
      <c r="H142" s="8" t="s">
        <v>28</v>
      </c>
      <c r="I142" s="8"/>
      <c r="J142" s="8" t="s">
        <v>343</v>
      </c>
      <c r="K142" s="8" t="s">
        <v>127</v>
      </c>
      <c r="L142" s="8" t="s">
        <v>344</v>
      </c>
    </row>
    <row r="143" spans="1:12" ht="15.75" customHeight="1">
      <c r="A143" s="32">
        <f t="shared" si="1"/>
        <v>142</v>
      </c>
      <c r="B143" s="6" t="s">
        <v>358</v>
      </c>
      <c r="C143" s="6" t="s">
        <v>72</v>
      </c>
      <c r="D143" s="2">
        <v>11</v>
      </c>
      <c r="E143" s="7" t="s">
        <v>326</v>
      </c>
      <c r="F143" s="23" t="s">
        <v>327</v>
      </c>
      <c r="G143" s="8"/>
      <c r="H143" s="8" t="s">
        <v>28</v>
      </c>
      <c r="I143" s="8"/>
      <c r="J143" s="8" t="s">
        <v>359</v>
      </c>
      <c r="K143" s="8" t="s">
        <v>46</v>
      </c>
      <c r="L143" s="8" t="s">
        <v>360</v>
      </c>
    </row>
    <row r="144" spans="1:12" ht="15.75" customHeight="1">
      <c r="A144" s="32">
        <f t="shared" si="1"/>
        <v>143</v>
      </c>
      <c r="B144" s="6" t="s">
        <v>361</v>
      </c>
      <c r="C144" s="6" t="s">
        <v>145</v>
      </c>
      <c r="D144" s="2">
        <v>11</v>
      </c>
      <c r="E144" s="7" t="s">
        <v>326</v>
      </c>
      <c r="F144" s="23" t="s">
        <v>327</v>
      </c>
      <c r="G144" s="8"/>
      <c r="H144" s="8" t="s">
        <v>28</v>
      </c>
      <c r="I144" s="8"/>
      <c r="J144" s="8" t="s">
        <v>359</v>
      </c>
      <c r="K144" s="8" t="s">
        <v>46</v>
      </c>
      <c r="L144" s="8" t="s">
        <v>360</v>
      </c>
    </row>
    <row r="145" spans="1:12" ht="15.75" customHeight="1">
      <c r="A145" s="32">
        <f t="shared" si="1"/>
        <v>144</v>
      </c>
      <c r="B145" s="6" t="s">
        <v>362</v>
      </c>
      <c r="C145" s="6" t="s">
        <v>88</v>
      </c>
      <c r="D145" s="2">
        <v>11</v>
      </c>
      <c r="E145" s="7" t="s">
        <v>326</v>
      </c>
      <c r="F145" s="8" t="s">
        <v>327</v>
      </c>
      <c r="G145" s="8"/>
      <c r="H145" s="8" t="s">
        <v>28</v>
      </c>
      <c r="I145" s="8"/>
      <c r="J145" s="8" t="s">
        <v>359</v>
      </c>
      <c r="K145" s="8" t="s">
        <v>46</v>
      </c>
      <c r="L145" s="8" t="s">
        <v>360</v>
      </c>
    </row>
    <row r="146" spans="1:12" ht="15.75" customHeight="1">
      <c r="A146" s="32">
        <f t="shared" si="1"/>
        <v>145</v>
      </c>
      <c r="B146" s="8" t="s">
        <v>363</v>
      </c>
      <c r="C146" s="8" t="s">
        <v>20</v>
      </c>
      <c r="D146" s="2">
        <v>8</v>
      </c>
      <c r="E146" s="8" t="s">
        <v>364</v>
      </c>
      <c r="F146" s="8" t="s">
        <v>365</v>
      </c>
      <c r="G146" s="8" t="s">
        <v>14</v>
      </c>
      <c r="H146" s="8" t="s">
        <v>366</v>
      </c>
      <c r="I146" s="8" t="s">
        <v>367</v>
      </c>
      <c r="J146" s="8" t="s">
        <v>368</v>
      </c>
      <c r="K146" s="8" t="s">
        <v>198</v>
      </c>
      <c r="L146" s="8" t="s">
        <v>369</v>
      </c>
    </row>
    <row r="147" spans="1:12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</row>
    <row r="148" spans="1:12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</row>
    <row r="149" spans="1:12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</row>
    <row r="150" spans="1:12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</row>
    <row r="151" spans="1:12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</row>
    <row r="152" spans="1:1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</row>
    <row r="153" spans="1:12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</row>
    <row r="154" spans="1:12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</row>
    <row r="155" spans="1:12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</row>
    <row r="156" spans="1:12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</row>
    <row r="157" spans="1:12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</row>
    <row r="158" spans="1:12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</row>
    <row r="159" spans="1:12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</row>
    <row r="160" spans="1:12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</row>
    <row r="161" spans="1:12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</row>
    <row r="162" spans="1:1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</row>
    <row r="163" spans="1:12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</row>
    <row r="164" spans="1:12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</row>
    <row r="165" spans="1:12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</row>
    <row r="166" spans="1:12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</row>
    <row r="167" spans="1:12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</row>
    <row r="168" spans="1:12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</row>
    <row r="169" spans="1:12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</row>
    <row r="170" spans="1:12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</row>
    <row r="171" spans="1:12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</row>
    <row r="172" spans="1:12" ht="15.75" customHeight="1"/>
    <row r="173" spans="1:12" ht="15.75" customHeight="1"/>
    <row r="174" spans="1:12" ht="15.75" customHeight="1"/>
    <row r="175" spans="1:12" ht="15.75" customHeight="1"/>
    <row r="176" spans="1:12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B1:L146"/>
  <customSheetViews>
    <customSheetView guid="{B6710284-0C68-4B08-9285-07B34FC3EF6E}" filter="1" showAutoFilter="1">
      <pageMargins left="0.7" right="0.7" top="0.75" bottom="0.75" header="0.3" footer="0.3"/>
      <autoFilter ref="B1:L146">
        <filterColumn colId="2">
          <filters>
            <filter val="8"/>
          </filters>
        </filterColumn>
      </autoFilter>
    </customSheetView>
    <customSheetView guid="{46E3F5D2-528F-48F2-9C01-8017E01A7FA8}" filter="1" showAutoFilter="1">
      <pageMargins left="0.7" right="0.7" top="0.75" bottom="0.75" header="0.3" footer="0.3"/>
      <autoFilter ref="B1:L146"/>
    </customSheetView>
    <customSheetView guid="{ED02C89D-7276-4FAF-94CE-8AA3A3096795}" filter="1" showAutoFilter="1">
      <pageMargins left="0.7" right="0.7" top="0.75" bottom="0.75" header="0.3" footer="0.3"/>
      <autoFilter ref="A1:L146">
        <filterColumn colId="3">
          <filters>
            <filter val="8"/>
          </filters>
        </filterColumn>
      </autoFilter>
    </customSheetView>
    <customSheetView guid="{30881AF2-ECF4-487E-AE5F-866402A5541D}" filter="1" showAutoFilter="1">
      <pageMargins left="0.7" right="0.7" top="0.75" bottom="0.75" header="0.3" footer="0.3"/>
      <autoFilter ref="B1:L118">
        <filterColumn colId="2">
          <filters>
            <filter val="8"/>
          </filters>
        </filterColumn>
      </autoFilter>
    </customSheetView>
  </customSheetViews>
  <hyperlinks>
    <hyperlink ref="F122" r:id="rId1"/>
    <hyperlink ref="F123" r:id="rId2"/>
    <hyperlink ref="F124" r:id="rId3"/>
    <hyperlink ref="F125" r:id="rId4"/>
    <hyperlink ref="F126" r:id="rId5"/>
    <hyperlink ref="F128" r:id="rId6"/>
    <hyperlink ref="F129" r:id="rId7"/>
    <hyperlink ref="F130" r:id="rId8"/>
    <hyperlink ref="F132" r:id="rId9"/>
    <hyperlink ref="F133" r:id="rId10"/>
    <hyperlink ref="F134" r:id="rId11"/>
    <hyperlink ref="F135" r:id="rId12"/>
    <hyperlink ref="F136" r:id="rId13"/>
    <hyperlink ref="F137" r:id="rId14"/>
    <hyperlink ref="F138" r:id="rId15"/>
    <hyperlink ref="F139" r:id="rId16"/>
    <hyperlink ref="F140" r:id="rId17"/>
    <hyperlink ref="F141" r:id="rId18"/>
    <hyperlink ref="F142" r:id="rId19"/>
    <hyperlink ref="F143" r:id="rId20"/>
    <hyperlink ref="F144" r:id="rId21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R984"/>
  <sheetViews>
    <sheetView workbookViewId="0">
      <selection activeCell="B2" sqref="B2:B37"/>
    </sheetView>
  </sheetViews>
  <sheetFormatPr defaultColWidth="14.42578125" defaultRowHeight="15" customHeight="1"/>
  <cols>
    <col min="1" max="1" width="5.28515625" customWidth="1"/>
    <col min="2" max="2" width="12.7109375" customWidth="1"/>
    <col min="3" max="3" width="12.85546875" customWidth="1"/>
    <col min="4" max="4" width="8.7109375" customWidth="1"/>
    <col min="5" max="5" width="28" bestFit="1" customWidth="1"/>
    <col min="6" max="6" width="18.7109375" customWidth="1"/>
    <col min="7" max="7" width="15.42578125" customWidth="1"/>
    <col min="8" max="8" width="15.140625" customWidth="1"/>
    <col min="9" max="9" width="12.28515625" customWidth="1"/>
    <col min="10" max="10" width="16" customWidth="1"/>
    <col min="11" max="26" width="8.7109375" customWidth="1"/>
  </cols>
  <sheetData>
    <row r="1" spans="1:18" ht="12.75" customHeight="1">
      <c r="A1" s="1" t="s">
        <v>0</v>
      </c>
      <c r="B1" s="2" t="s">
        <v>1</v>
      </c>
      <c r="C1" s="2" t="s">
        <v>2</v>
      </c>
      <c r="D1" s="1" t="s">
        <v>370</v>
      </c>
      <c r="E1" s="3" t="s">
        <v>4</v>
      </c>
      <c r="F1" s="1" t="s">
        <v>371</v>
      </c>
      <c r="G1" s="5" t="s">
        <v>372</v>
      </c>
      <c r="H1" s="2" t="s">
        <v>1</v>
      </c>
      <c r="I1" s="2" t="s">
        <v>2</v>
      </c>
      <c r="J1" s="2" t="s">
        <v>9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 t="s">
        <v>373</v>
      </c>
      <c r="Q1" s="2" t="s">
        <v>374</v>
      </c>
      <c r="R1" s="2" t="s">
        <v>375</v>
      </c>
    </row>
    <row r="2" spans="1:18" ht="12.75" customHeight="1">
      <c r="A2" s="24">
        <v>1</v>
      </c>
      <c r="B2" s="50" t="s">
        <v>10</v>
      </c>
      <c r="C2" s="50" t="s">
        <v>11</v>
      </c>
      <c r="D2" s="51">
        <v>8</v>
      </c>
      <c r="E2" s="52" t="s">
        <v>376</v>
      </c>
      <c r="F2" s="53" t="s">
        <v>14</v>
      </c>
      <c r="G2" s="53" t="s">
        <v>15</v>
      </c>
      <c r="H2" s="53" t="s">
        <v>16</v>
      </c>
      <c r="I2" s="53" t="s">
        <v>17</v>
      </c>
      <c r="J2" s="53" t="s">
        <v>18</v>
      </c>
      <c r="K2" s="51">
        <v>0</v>
      </c>
      <c r="L2" s="51">
        <v>7</v>
      </c>
      <c r="M2" s="51"/>
      <c r="N2" s="51">
        <v>7</v>
      </c>
      <c r="O2" s="51">
        <v>5</v>
      </c>
      <c r="P2" s="51">
        <f t="shared" ref="P2:P37" si="0">SUM(K2:O2)</f>
        <v>19</v>
      </c>
      <c r="Q2" s="51">
        <v>1</v>
      </c>
      <c r="R2" s="51">
        <v>1</v>
      </c>
    </row>
    <row r="3" spans="1:18" ht="12.75" customHeight="1">
      <c r="A3" s="2">
        <f t="shared" ref="A3:A37" si="1">A2+1</f>
        <v>2</v>
      </c>
      <c r="B3" s="49" t="s">
        <v>363</v>
      </c>
      <c r="C3" s="49" t="s">
        <v>20</v>
      </c>
      <c r="D3" s="47">
        <v>8</v>
      </c>
      <c r="E3" s="49" t="s">
        <v>364</v>
      </c>
      <c r="F3" s="49" t="s">
        <v>14</v>
      </c>
      <c r="G3" s="49" t="s">
        <v>366</v>
      </c>
      <c r="H3" s="49" t="s">
        <v>368</v>
      </c>
      <c r="I3" s="49" t="s">
        <v>198</v>
      </c>
      <c r="J3" s="49" t="s">
        <v>369</v>
      </c>
      <c r="K3" s="47">
        <v>0</v>
      </c>
      <c r="L3" s="47">
        <v>2</v>
      </c>
      <c r="M3" s="47">
        <v>7</v>
      </c>
      <c r="N3" s="47">
        <v>2</v>
      </c>
      <c r="O3" s="47"/>
      <c r="P3" s="47">
        <f t="shared" si="0"/>
        <v>11</v>
      </c>
      <c r="Q3" s="47">
        <v>1</v>
      </c>
      <c r="R3" s="47">
        <v>3</v>
      </c>
    </row>
    <row r="4" spans="1:18" ht="12.75" customHeight="1">
      <c r="A4" s="2">
        <f t="shared" si="1"/>
        <v>3</v>
      </c>
      <c r="B4" s="6" t="s">
        <v>255</v>
      </c>
      <c r="C4" s="6" t="s">
        <v>38</v>
      </c>
      <c r="D4" s="2">
        <v>8</v>
      </c>
      <c r="E4" s="7" t="s">
        <v>256</v>
      </c>
      <c r="F4" s="8" t="s">
        <v>63</v>
      </c>
      <c r="G4" s="8" t="s">
        <v>247</v>
      </c>
      <c r="H4" s="8" t="s">
        <v>257</v>
      </c>
      <c r="I4" s="8" t="s">
        <v>242</v>
      </c>
      <c r="J4" s="8" t="s">
        <v>177</v>
      </c>
      <c r="K4" s="2">
        <v>0</v>
      </c>
      <c r="L4" s="2">
        <v>1</v>
      </c>
      <c r="M4" s="2">
        <v>6</v>
      </c>
      <c r="N4" s="2">
        <v>2</v>
      </c>
      <c r="O4" s="2"/>
      <c r="P4" s="30">
        <f t="shared" si="0"/>
        <v>9</v>
      </c>
      <c r="Q4" s="31">
        <v>2</v>
      </c>
      <c r="R4" s="30"/>
    </row>
    <row r="5" spans="1:18" ht="12.75" customHeight="1">
      <c r="A5" s="2">
        <f t="shared" si="1"/>
        <v>4</v>
      </c>
      <c r="B5" s="6" t="s">
        <v>129</v>
      </c>
      <c r="C5" s="6" t="s">
        <v>38</v>
      </c>
      <c r="D5" s="2">
        <v>8</v>
      </c>
      <c r="E5" s="7" t="s">
        <v>120</v>
      </c>
      <c r="F5" s="8" t="s">
        <v>118</v>
      </c>
      <c r="G5" s="8" t="s">
        <v>125</v>
      </c>
      <c r="H5" s="8" t="s">
        <v>126</v>
      </c>
      <c r="I5" s="8" t="s">
        <v>127</v>
      </c>
      <c r="J5" s="8" t="s">
        <v>67</v>
      </c>
      <c r="K5" s="2">
        <v>0</v>
      </c>
      <c r="L5" s="2">
        <v>7</v>
      </c>
      <c r="M5" s="2">
        <v>1</v>
      </c>
      <c r="N5" s="2">
        <v>0</v>
      </c>
      <c r="O5" s="2">
        <v>0</v>
      </c>
      <c r="P5" s="30">
        <f t="shared" si="0"/>
        <v>8</v>
      </c>
      <c r="Q5" s="31">
        <v>3</v>
      </c>
      <c r="R5" s="30"/>
    </row>
    <row r="6" spans="1:18" ht="12.75" customHeight="1">
      <c r="A6" s="2">
        <f t="shared" si="1"/>
        <v>5</v>
      </c>
      <c r="B6" s="6" t="s">
        <v>106</v>
      </c>
      <c r="C6" s="6" t="s">
        <v>96</v>
      </c>
      <c r="D6" s="2">
        <v>8</v>
      </c>
      <c r="E6" s="7" t="s">
        <v>91</v>
      </c>
      <c r="F6" s="8" t="s">
        <v>14</v>
      </c>
      <c r="G6" s="8" t="s">
        <v>93</v>
      </c>
      <c r="H6" s="8" t="s">
        <v>94</v>
      </c>
      <c r="I6" s="8" t="s">
        <v>66</v>
      </c>
      <c r="J6" s="8" t="s">
        <v>47</v>
      </c>
      <c r="K6" s="2"/>
      <c r="L6" s="2"/>
      <c r="M6" s="2">
        <v>7</v>
      </c>
      <c r="N6" s="2"/>
      <c r="O6" s="2"/>
      <c r="P6" s="30">
        <f t="shared" si="0"/>
        <v>7</v>
      </c>
      <c r="Q6" s="31">
        <v>4</v>
      </c>
      <c r="R6" s="30"/>
    </row>
    <row r="7" spans="1:18" ht="12.75" customHeight="1">
      <c r="A7" s="2">
        <f t="shared" si="1"/>
        <v>6</v>
      </c>
      <c r="B7" s="6" t="s">
        <v>115</v>
      </c>
      <c r="C7" s="6" t="s">
        <v>17</v>
      </c>
      <c r="D7" s="2">
        <v>8</v>
      </c>
      <c r="E7" s="7" t="s">
        <v>116</v>
      </c>
      <c r="F7" s="8" t="s">
        <v>118</v>
      </c>
      <c r="G7" s="8" t="s">
        <v>119</v>
      </c>
      <c r="H7" s="8" t="s">
        <v>121</v>
      </c>
      <c r="I7" s="8" t="s">
        <v>122</v>
      </c>
      <c r="J7" s="8" t="s">
        <v>47</v>
      </c>
      <c r="K7" s="2"/>
      <c r="L7" s="2">
        <v>6</v>
      </c>
      <c r="M7" s="2">
        <v>1</v>
      </c>
      <c r="N7" s="2"/>
      <c r="O7" s="2">
        <v>0</v>
      </c>
      <c r="P7" s="30">
        <f t="shared" si="0"/>
        <v>7</v>
      </c>
      <c r="Q7" s="31">
        <v>4</v>
      </c>
      <c r="R7" s="30"/>
    </row>
    <row r="8" spans="1:18" ht="12.75" customHeight="1">
      <c r="A8" s="2">
        <f t="shared" si="1"/>
        <v>7</v>
      </c>
      <c r="B8" s="6" t="s">
        <v>261</v>
      </c>
      <c r="C8" s="6" t="s">
        <v>151</v>
      </c>
      <c r="D8" s="2">
        <v>8</v>
      </c>
      <c r="E8" s="7" t="s">
        <v>229</v>
      </c>
      <c r="F8" s="8" t="s">
        <v>63</v>
      </c>
      <c r="G8" s="8" t="s">
        <v>231</v>
      </c>
      <c r="H8" s="8" t="s">
        <v>260</v>
      </c>
      <c r="I8" s="8" t="s">
        <v>17</v>
      </c>
      <c r="J8" s="8" t="s">
        <v>250</v>
      </c>
      <c r="K8" s="2">
        <v>0</v>
      </c>
      <c r="L8" s="2">
        <v>3</v>
      </c>
      <c r="M8" s="2">
        <v>0</v>
      </c>
      <c r="N8" s="2">
        <v>0</v>
      </c>
      <c r="O8" s="2">
        <v>0</v>
      </c>
      <c r="P8" s="30">
        <f t="shared" si="0"/>
        <v>3</v>
      </c>
      <c r="Q8" s="31">
        <v>5</v>
      </c>
      <c r="R8" s="30"/>
    </row>
    <row r="9" spans="1:18" ht="12.75" customHeight="1">
      <c r="A9" s="2">
        <f t="shared" si="1"/>
        <v>8</v>
      </c>
      <c r="B9" s="6" t="s">
        <v>25</v>
      </c>
      <c r="C9" s="6" t="s">
        <v>26</v>
      </c>
      <c r="D9" s="2">
        <v>8</v>
      </c>
      <c r="E9" s="7" t="s">
        <v>27</v>
      </c>
      <c r="F9" s="8" t="s">
        <v>28</v>
      </c>
      <c r="G9" s="8" t="s">
        <v>28</v>
      </c>
      <c r="H9" s="8" t="s">
        <v>30</v>
      </c>
      <c r="I9" s="8" t="s">
        <v>31</v>
      </c>
      <c r="J9" s="8" t="s">
        <v>32</v>
      </c>
      <c r="K9" s="2">
        <v>0</v>
      </c>
      <c r="L9" s="2">
        <v>2</v>
      </c>
      <c r="M9" s="2"/>
      <c r="N9" s="2"/>
      <c r="O9" s="2">
        <v>0</v>
      </c>
      <c r="P9" s="30">
        <f t="shared" si="0"/>
        <v>2</v>
      </c>
      <c r="Q9" s="31">
        <v>6</v>
      </c>
      <c r="R9" s="30"/>
    </row>
    <row r="10" spans="1:18" ht="12.75" customHeight="1">
      <c r="A10" s="2">
        <f t="shared" si="1"/>
        <v>9</v>
      </c>
      <c r="B10" s="6" t="s">
        <v>100</v>
      </c>
      <c r="C10" s="6" t="s">
        <v>101</v>
      </c>
      <c r="D10" s="2">
        <v>8</v>
      </c>
      <c r="E10" s="7" t="s">
        <v>91</v>
      </c>
      <c r="F10" s="8" t="s">
        <v>14</v>
      </c>
      <c r="G10" s="8" t="s">
        <v>93</v>
      </c>
      <c r="H10" s="8" t="s">
        <v>94</v>
      </c>
      <c r="I10" s="8" t="s">
        <v>66</v>
      </c>
      <c r="J10" s="8" t="s">
        <v>47</v>
      </c>
      <c r="K10" s="2"/>
      <c r="L10" s="2"/>
      <c r="M10" s="2">
        <v>2</v>
      </c>
      <c r="N10" s="2"/>
      <c r="O10" s="2"/>
      <c r="P10" s="30">
        <f t="shared" si="0"/>
        <v>2</v>
      </c>
      <c r="Q10" s="31">
        <v>6</v>
      </c>
      <c r="R10" s="30"/>
    </row>
    <row r="11" spans="1:18" ht="12.75" customHeight="1">
      <c r="A11" s="2">
        <f t="shared" si="1"/>
        <v>10</v>
      </c>
      <c r="B11" s="6" t="s">
        <v>172</v>
      </c>
      <c r="C11" s="6" t="s">
        <v>72</v>
      </c>
      <c r="D11" s="2">
        <v>8</v>
      </c>
      <c r="E11" s="7" t="s">
        <v>168</v>
      </c>
      <c r="F11" s="8" t="s">
        <v>28</v>
      </c>
      <c r="G11" s="8" t="s">
        <v>28</v>
      </c>
      <c r="H11" s="8" t="s">
        <v>170</v>
      </c>
      <c r="I11" s="8" t="s">
        <v>34</v>
      </c>
      <c r="J11" s="8" t="s">
        <v>171</v>
      </c>
      <c r="K11" s="2"/>
      <c r="L11" s="2">
        <v>1</v>
      </c>
      <c r="M11" s="2">
        <v>1</v>
      </c>
      <c r="N11" s="2"/>
      <c r="O11" s="2">
        <v>0</v>
      </c>
      <c r="P11" s="30">
        <f t="shared" si="0"/>
        <v>2</v>
      </c>
      <c r="Q11" s="31">
        <v>6</v>
      </c>
      <c r="R11" s="30"/>
    </row>
    <row r="12" spans="1:18" ht="12.75" customHeight="1">
      <c r="A12" s="2">
        <f t="shared" si="1"/>
        <v>11</v>
      </c>
      <c r="B12" s="8" t="s">
        <v>377</v>
      </c>
      <c r="C12" s="8" t="s">
        <v>101</v>
      </c>
      <c r="D12" s="2">
        <v>8</v>
      </c>
      <c r="E12" s="8" t="s">
        <v>378</v>
      </c>
      <c r="F12" s="8" t="s">
        <v>28</v>
      </c>
      <c r="G12" s="8" t="s">
        <v>28</v>
      </c>
      <c r="H12" s="8"/>
      <c r="I12" s="8"/>
      <c r="J12" s="8"/>
      <c r="K12" s="2">
        <v>0</v>
      </c>
      <c r="L12" s="2">
        <v>2</v>
      </c>
      <c r="M12" s="2"/>
      <c r="N12" s="2"/>
      <c r="O12" s="2">
        <v>0</v>
      </c>
      <c r="P12" s="30">
        <f t="shared" si="0"/>
        <v>2</v>
      </c>
      <c r="Q12" s="31">
        <v>6</v>
      </c>
      <c r="R12" s="30"/>
    </row>
    <row r="13" spans="1:18" ht="12.75" customHeight="1">
      <c r="A13" s="2">
        <f t="shared" si="1"/>
        <v>12</v>
      </c>
      <c r="B13" s="6" t="s">
        <v>113</v>
      </c>
      <c r="C13" s="6" t="s">
        <v>114</v>
      </c>
      <c r="D13" s="2">
        <v>8</v>
      </c>
      <c r="E13" s="7" t="s">
        <v>91</v>
      </c>
      <c r="F13" s="8" t="s">
        <v>14</v>
      </c>
      <c r="G13" s="8" t="s">
        <v>93</v>
      </c>
      <c r="H13" s="8" t="s">
        <v>94</v>
      </c>
      <c r="I13" s="8" t="s">
        <v>66</v>
      </c>
      <c r="J13" s="8" t="s">
        <v>47</v>
      </c>
      <c r="K13" s="2"/>
      <c r="L13" s="2"/>
      <c r="M13" s="2">
        <v>1</v>
      </c>
      <c r="N13" s="2">
        <v>0</v>
      </c>
      <c r="O13" s="2"/>
      <c r="P13" s="30">
        <f t="shared" si="0"/>
        <v>1</v>
      </c>
      <c r="Q13" s="31">
        <v>7</v>
      </c>
      <c r="R13" s="30"/>
    </row>
    <row r="14" spans="1:18" ht="12.75" customHeight="1">
      <c r="A14" s="2">
        <f t="shared" si="1"/>
        <v>13</v>
      </c>
      <c r="B14" s="6" t="s">
        <v>128</v>
      </c>
      <c r="C14" s="6" t="s">
        <v>51</v>
      </c>
      <c r="D14" s="2">
        <v>8</v>
      </c>
      <c r="E14" s="7" t="s">
        <v>120</v>
      </c>
      <c r="F14" s="8" t="s">
        <v>118</v>
      </c>
      <c r="G14" s="8" t="s">
        <v>125</v>
      </c>
      <c r="H14" s="8" t="s">
        <v>126</v>
      </c>
      <c r="I14" s="8" t="s">
        <v>127</v>
      </c>
      <c r="J14" s="8" t="s">
        <v>67</v>
      </c>
      <c r="K14" s="2">
        <v>0</v>
      </c>
      <c r="L14" s="2">
        <v>0</v>
      </c>
      <c r="M14" s="2">
        <v>1</v>
      </c>
      <c r="N14" s="2">
        <v>0</v>
      </c>
      <c r="O14" s="2">
        <v>0</v>
      </c>
      <c r="P14" s="30">
        <f t="shared" si="0"/>
        <v>1</v>
      </c>
      <c r="Q14" s="31">
        <v>7</v>
      </c>
      <c r="R14" s="30"/>
    </row>
    <row r="15" spans="1:18" ht="12.75" customHeight="1">
      <c r="A15" s="2">
        <f t="shared" si="1"/>
        <v>14</v>
      </c>
      <c r="B15" s="6" t="s">
        <v>133</v>
      </c>
      <c r="C15" s="6" t="s">
        <v>208</v>
      </c>
      <c r="D15" s="2">
        <v>8</v>
      </c>
      <c r="E15" s="7" t="s">
        <v>202</v>
      </c>
      <c r="F15" s="8" t="s">
        <v>14</v>
      </c>
      <c r="G15" s="8" t="s">
        <v>204</v>
      </c>
      <c r="H15" s="8" t="s">
        <v>205</v>
      </c>
      <c r="I15" s="8" t="s">
        <v>209</v>
      </c>
      <c r="J15" s="8" t="s">
        <v>207</v>
      </c>
      <c r="K15" s="2">
        <v>0</v>
      </c>
      <c r="L15" s="2"/>
      <c r="M15" s="2">
        <v>1</v>
      </c>
      <c r="N15" s="2">
        <v>0</v>
      </c>
      <c r="O15" s="2">
        <v>0</v>
      </c>
      <c r="P15" s="30">
        <f t="shared" si="0"/>
        <v>1</v>
      </c>
      <c r="Q15" s="31">
        <v>7</v>
      </c>
      <c r="R15" s="30"/>
    </row>
    <row r="16" spans="1:18" ht="12.75" customHeight="1">
      <c r="A16" s="2">
        <f t="shared" si="1"/>
        <v>15</v>
      </c>
      <c r="B16" s="6" t="s">
        <v>259</v>
      </c>
      <c r="C16" s="6" t="s">
        <v>174</v>
      </c>
      <c r="D16" s="2">
        <v>8</v>
      </c>
      <c r="E16" s="7" t="s">
        <v>229</v>
      </c>
      <c r="F16" s="8" t="s">
        <v>63</v>
      </c>
      <c r="G16" s="8" t="s">
        <v>231</v>
      </c>
      <c r="H16" s="8" t="s">
        <v>260</v>
      </c>
      <c r="I16" s="8" t="s">
        <v>17</v>
      </c>
      <c r="J16" s="8" t="s">
        <v>250</v>
      </c>
      <c r="K16" s="2">
        <v>0</v>
      </c>
      <c r="L16" s="2">
        <v>1</v>
      </c>
      <c r="M16" s="2">
        <v>0</v>
      </c>
      <c r="N16" s="2"/>
      <c r="O16" s="2"/>
      <c r="P16" s="30">
        <f t="shared" si="0"/>
        <v>1</v>
      </c>
      <c r="Q16" s="31">
        <v>7</v>
      </c>
      <c r="R16" s="30"/>
    </row>
    <row r="17" spans="1:18" ht="12.75" customHeight="1">
      <c r="A17" s="2">
        <f t="shared" si="1"/>
        <v>16</v>
      </c>
      <c r="B17" s="6" t="s">
        <v>318</v>
      </c>
      <c r="C17" s="6" t="s">
        <v>60</v>
      </c>
      <c r="D17" s="2">
        <v>8</v>
      </c>
      <c r="E17" s="7" t="s">
        <v>319</v>
      </c>
      <c r="F17" s="8" t="s">
        <v>28</v>
      </c>
      <c r="G17" s="8" t="s">
        <v>28</v>
      </c>
      <c r="H17" s="8" t="s">
        <v>321</v>
      </c>
      <c r="I17" s="8" t="s">
        <v>220</v>
      </c>
      <c r="J17" s="8" t="s">
        <v>280</v>
      </c>
      <c r="K17" s="2">
        <v>0</v>
      </c>
      <c r="L17" s="2"/>
      <c r="M17" s="2">
        <v>1</v>
      </c>
      <c r="N17" s="2">
        <v>0</v>
      </c>
      <c r="O17" s="2">
        <v>0</v>
      </c>
      <c r="P17" s="30">
        <f t="shared" si="0"/>
        <v>1</v>
      </c>
      <c r="Q17" s="31">
        <v>7</v>
      </c>
      <c r="R17" s="30"/>
    </row>
    <row r="18" spans="1:18" ht="12.75" customHeight="1">
      <c r="A18" s="2">
        <f t="shared" si="1"/>
        <v>17</v>
      </c>
      <c r="B18" s="6" t="s">
        <v>322</v>
      </c>
      <c r="C18" s="6" t="s">
        <v>192</v>
      </c>
      <c r="D18" s="2">
        <v>8</v>
      </c>
      <c r="E18" s="7" t="s">
        <v>319</v>
      </c>
      <c r="F18" s="8" t="s">
        <v>28</v>
      </c>
      <c r="G18" s="8" t="s">
        <v>28</v>
      </c>
      <c r="H18" s="8" t="s">
        <v>321</v>
      </c>
      <c r="I18" s="8" t="s">
        <v>220</v>
      </c>
      <c r="J18" s="8" t="s">
        <v>280</v>
      </c>
      <c r="K18" s="2">
        <v>0</v>
      </c>
      <c r="L18" s="2">
        <v>1</v>
      </c>
      <c r="M18" s="2">
        <v>0</v>
      </c>
      <c r="N18" s="2"/>
      <c r="O18" s="2">
        <v>0</v>
      </c>
      <c r="P18" s="30">
        <f t="shared" si="0"/>
        <v>1</v>
      </c>
      <c r="Q18" s="31">
        <v>7</v>
      </c>
      <c r="R18" s="30"/>
    </row>
    <row r="19" spans="1:18" ht="12.75" customHeight="1">
      <c r="A19" s="2">
        <f t="shared" si="1"/>
        <v>18</v>
      </c>
      <c r="B19" s="6" t="s">
        <v>331</v>
      </c>
      <c r="C19" s="6" t="s">
        <v>88</v>
      </c>
      <c r="D19" s="2">
        <v>8</v>
      </c>
      <c r="E19" s="7" t="s">
        <v>326</v>
      </c>
      <c r="F19" s="8" t="s">
        <v>28</v>
      </c>
      <c r="G19" s="8" t="s">
        <v>28</v>
      </c>
      <c r="H19" s="8" t="s">
        <v>332</v>
      </c>
      <c r="I19" s="8" t="s">
        <v>242</v>
      </c>
      <c r="J19" s="8" t="s">
        <v>280</v>
      </c>
      <c r="K19" s="2">
        <v>0</v>
      </c>
      <c r="L19" s="2"/>
      <c r="M19" s="2">
        <v>1</v>
      </c>
      <c r="N19" s="2"/>
      <c r="O19" s="2">
        <v>0</v>
      </c>
      <c r="P19" s="30">
        <f t="shared" si="0"/>
        <v>1</v>
      </c>
      <c r="Q19" s="31">
        <v>7</v>
      </c>
      <c r="R19" s="30"/>
    </row>
    <row r="20" spans="1:18" ht="12.75" customHeight="1">
      <c r="A20" s="2">
        <f t="shared" si="1"/>
        <v>19</v>
      </c>
      <c r="B20" s="6" t="s">
        <v>33</v>
      </c>
      <c r="C20" s="6" t="s">
        <v>34</v>
      </c>
      <c r="D20" s="2">
        <v>8</v>
      </c>
      <c r="E20" s="7" t="s">
        <v>27</v>
      </c>
      <c r="F20" s="8" t="s">
        <v>28</v>
      </c>
      <c r="G20" s="8" t="s">
        <v>28</v>
      </c>
      <c r="H20" s="8" t="s">
        <v>30</v>
      </c>
      <c r="I20" s="8" t="s">
        <v>31</v>
      </c>
      <c r="J20" s="8" t="s">
        <v>32</v>
      </c>
      <c r="K20" s="2">
        <v>0</v>
      </c>
      <c r="L20" s="2"/>
      <c r="M20" s="2"/>
      <c r="N20" s="2"/>
      <c r="O20" s="2">
        <v>0</v>
      </c>
      <c r="P20" s="30">
        <f t="shared" si="0"/>
        <v>0</v>
      </c>
      <c r="Q20" s="31">
        <v>8</v>
      </c>
      <c r="R20" s="30"/>
    </row>
    <row r="21" spans="1:18" ht="12.75" customHeight="1">
      <c r="A21" s="2">
        <f t="shared" si="1"/>
        <v>20</v>
      </c>
      <c r="B21" s="6" t="s">
        <v>35</v>
      </c>
      <c r="C21" s="6" t="s">
        <v>36</v>
      </c>
      <c r="D21" s="2">
        <v>8</v>
      </c>
      <c r="E21" s="7" t="s">
        <v>27</v>
      </c>
      <c r="F21" s="8" t="s">
        <v>28</v>
      </c>
      <c r="G21" s="8" t="s">
        <v>28</v>
      </c>
      <c r="H21" s="8" t="s">
        <v>30</v>
      </c>
      <c r="I21" s="8" t="s">
        <v>31</v>
      </c>
      <c r="J21" s="8" t="s">
        <v>32</v>
      </c>
      <c r="K21" s="2">
        <v>0</v>
      </c>
      <c r="L21" s="2"/>
      <c r="M21" s="2"/>
      <c r="N21" s="2"/>
      <c r="O21" s="2">
        <v>0</v>
      </c>
      <c r="P21" s="30">
        <f t="shared" si="0"/>
        <v>0</v>
      </c>
      <c r="Q21" s="31">
        <v>8</v>
      </c>
      <c r="R21" s="30"/>
    </row>
    <row r="22" spans="1:18" ht="12.75" customHeight="1">
      <c r="A22" s="32">
        <f t="shared" si="1"/>
        <v>21</v>
      </c>
      <c r="B22" s="6" t="s">
        <v>85</v>
      </c>
      <c r="C22" s="6" t="s">
        <v>86</v>
      </c>
      <c r="D22" s="2">
        <v>8</v>
      </c>
      <c r="E22" s="7" t="s">
        <v>80</v>
      </c>
      <c r="F22" s="8" t="s">
        <v>63</v>
      </c>
      <c r="G22" s="8" t="s">
        <v>82</v>
      </c>
      <c r="H22" s="8" t="s">
        <v>83</v>
      </c>
      <c r="I22" s="8" t="s">
        <v>66</v>
      </c>
      <c r="J22" s="8" t="s">
        <v>84</v>
      </c>
      <c r="K22" s="2">
        <v>0</v>
      </c>
      <c r="L22" s="2"/>
      <c r="M22" s="2">
        <v>0</v>
      </c>
      <c r="N22" s="2">
        <v>0</v>
      </c>
      <c r="O22" s="2">
        <v>0</v>
      </c>
      <c r="P22" s="30">
        <f t="shared" si="0"/>
        <v>0</v>
      </c>
      <c r="Q22" s="31">
        <v>8</v>
      </c>
      <c r="R22" s="30"/>
    </row>
    <row r="23" spans="1:18" ht="12.75" customHeight="1">
      <c r="A23" s="32">
        <f t="shared" si="1"/>
        <v>22</v>
      </c>
      <c r="B23" s="6" t="s">
        <v>104</v>
      </c>
      <c r="C23" s="6" t="s">
        <v>105</v>
      </c>
      <c r="D23" s="2">
        <v>8</v>
      </c>
      <c r="E23" s="7" t="s">
        <v>91</v>
      </c>
      <c r="F23" s="8" t="s">
        <v>14</v>
      </c>
      <c r="G23" s="8" t="s">
        <v>93</v>
      </c>
      <c r="H23" s="8" t="s">
        <v>94</v>
      </c>
      <c r="I23" s="8" t="s">
        <v>66</v>
      </c>
      <c r="J23" s="8" t="s">
        <v>47</v>
      </c>
      <c r="K23" s="2"/>
      <c r="L23" s="2"/>
      <c r="M23" s="2">
        <v>0</v>
      </c>
      <c r="N23" s="2">
        <v>0</v>
      </c>
      <c r="O23" s="2"/>
      <c r="P23" s="30">
        <f t="shared" si="0"/>
        <v>0</v>
      </c>
      <c r="Q23" s="31">
        <v>8</v>
      </c>
      <c r="R23" s="30"/>
    </row>
    <row r="24" spans="1:18" ht="12.75" customHeight="1">
      <c r="A24" s="32">
        <f t="shared" si="1"/>
        <v>23</v>
      </c>
      <c r="B24" s="6" t="s">
        <v>155</v>
      </c>
      <c r="C24" s="6" t="s">
        <v>103</v>
      </c>
      <c r="D24" s="2">
        <v>8</v>
      </c>
      <c r="E24" s="7" t="s">
        <v>142</v>
      </c>
      <c r="F24" s="8" t="s">
        <v>14</v>
      </c>
      <c r="G24" s="8" t="s">
        <v>93</v>
      </c>
      <c r="H24" s="8" t="s">
        <v>156</v>
      </c>
      <c r="I24" s="8" t="s">
        <v>136</v>
      </c>
      <c r="J24" s="8" t="s">
        <v>84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30">
        <f t="shared" si="0"/>
        <v>0</v>
      </c>
      <c r="Q24" s="31">
        <v>8</v>
      </c>
      <c r="R24" s="30"/>
    </row>
    <row r="25" spans="1:18" ht="12.75" customHeight="1">
      <c r="A25" s="32">
        <f t="shared" si="1"/>
        <v>24</v>
      </c>
      <c r="B25" s="6" t="s">
        <v>164</v>
      </c>
      <c r="C25" s="6" t="s">
        <v>165</v>
      </c>
      <c r="D25" s="2">
        <v>8</v>
      </c>
      <c r="E25" s="7" t="s">
        <v>142</v>
      </c>
      <c r="F25" s="8" t="s">
        <v>14</v>
      </c>
      <c r="G25" s="8" t="s">
        <v>93</v>
      </c>
      <c r="H25" s="8" t="s">
        <v>156</v>
      </c>
      <c r="I25" s="8" t="s">
        <v>136</v>
      </c>
      <c r="J25" s="8" t="s">
        <v>84</v>
      </c>
      <c r="K25" s="2">
        <v>0</v>
      </c>
      <c r="L25" s="2"/>
      <c r="M25" s="2">
        <v>0</v>
      </c>
      <c r="N25" s="2"/>
      <c r="O25" s="2"/>
      <c r="P25" s="30">
        <f t="shared" si="0"/>
        <v>0</v>
      </c>
      <c r="Q25" s="31">
        <v>8</v>
      </c>
      <c r="R25" s="30"/>
    </row>
    <row r="26" spans="1:18" ht="12.75" customHeight="1">
      <c r="A26" s="32">
        <f t="shared" si="1"/>
        <v>25</v>
      </c>
      <c r="B26" s="6" t="s">
        <v>166</v>
      </c>
      <c r="C26" s="6" t="s">
        <v>167</v>
      </c>
      <c r="D26" s="2">
        <v>8</v>
      </c>
      <c r="E26" s="7" t="s">
        <v>168</v>
      </c>
      <c r="F26" s="8" t="s">
        <v>28</v>
      </c>
      <c r="G26" s="8" t="s">
        <v>28</v>
      </c>
      <c r="H26" s="8" t="s">
        <v>170</v>
      </c>
      <c r="I26" s="8" t="s">
        <v>34</v>
      </c>
      <c r="J26" s="8" t="s">
        <v>171</v>
      </c>
      <c r="K26" s="2">
        <v>0</v>
      </c>
      <c r="L26" s="2"/>
      <c r="M26" s="2">
        <v>0</v>
      </c>
      <c r="N26" s="2">
        <v>0</v>
      </c>
      <c r="O26" s="2">
        <v>0</v>
      </c>
      <c r="P26" s="30">
        <f t="shared" si="0"/>
        <v>0</v>
      </c>
      <c r="Q26" s="31">
        <v>8</v>
      </c>
      <c r="R26" s="30"/>
    </row>
    <row r="27" spans="1:18" ht="12.75" customHeight="1">
      <c r="A27" s="32">
        <f t="shared" si="1"/>
        <v>26</v>
      </c>
      <c r="B27" s="6" t="s">
        <v>201</v>
      </c>
      <c r="C27" s="6" t="s">
        <v>105</v>
      </c>
      <c r="D27" s="2">
        <v>8</v>
      </c>
      <c r="E27" s="7" t="s">
        <v>202</v>
      </c>
      <c r="F27" s="8" t="s">
        <v>14</v>
      </c>
      <c r="G27" s="8" t="s">
        <v>204</v>
      </c>
      <c r="H27" s="8" t="s">
        <v>205</v>
      </c>
      <c r="I27" s="8" t="s">
        <v>206</v>
      </c>
      <c r="J27" s="8" t="s">
        <v>207</v>
      </c>
      <c r="K27" s="2">
        <v>0</v>
      </c>
      <c r="L27" s="2"/>
      <c r="M27" s="2">
        <v>0</v>
      </c>
      <c r="N27" s="2"/>
      <c r="O27" s="2">
        <v>0</v>
      </c>
      <c r="P27" s="30">
        <f t="shared" si="0"/>
        <v>0</v>
      </c>
      <c r="Q27" s="31">
        <v>8</v>
      </c>
      <c r="R27" s="30"/>
    </row>
    <row r="28" spans="1:18" ht="12.75" customHeight="1">
      <c r="A28" s="32">
        <f t="shared" si="1"/>
        <v>27</v>
      </c>
      <c r="B28" s="6" t="s">
        <v>216</v>
      </c>
      <c r="C28" s="6" t="s">
        <v>217</v>
      </c>
      <c r="D28" s="2">
        <v>8</v>
      </c>
      <c r="E28" s="7" t="s">
        <v>211</v>
      </c>
      <c r="F28" s="8" t="s">
        <v>28</v>
      </c>
      <c r="G28" s="8" t="s">
        <v>28</v>
      </c>
      <c r="H28" s="8" t="s">
        <v>213</v>
      </c>
      <c r="I28" s="8" t="s">
        <v>214</v>
      </c>
      <c r="J28" s="8" t="s">
        <v>215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30">
        <f t="shared" si="0"/>
        <v>0</v>
      </c>
      <c r="Q28" s="31">
        <v>8</v>
      </c>
      <c r="R28" s="30"/>
    </row>
    <row r="29" spans="1:18" ht="12.75" customHeight="1">
      <c r="A29" s="32">
        <f t="shared" si="1"/>
        <v>28</v>
      </c>
      <c r="B29" s="6" t="s">
        <v>218</v>
      </c>
      <c r="C29" s="6" t="s">
        <v>105</v>
      </c>
      <c r="D29" s="2">
        <v>8</v>
      </c>
      <c r="E29" s="7" t="s">
        <v>211</v>
      </c>
      <c r="F29" s="8" t="s">
        <v>28</v>
      </c>
      <c r="G29" s="8" t="s">
        <v>28</v>
      </c>
      <c r="H29" s="8" t="s">
        <v>213</v>
      </c>
      <c r="I29" s="8" t="s">
        <v>214</v>
      </c>
      <c r="J29" s="8" t="s">
        <v>215</v>
      </c>
      <c r="K29" s="2"/>
      <c r="L29" s="2"/>
      <c r="M29" s="2"/>
      <c r="N29" s="2">
        <v>0</v>
      </c>
      <c r="O29" s="2">
        <v>0</v>
      </c>
      <c r="P29" s="30">
        <f t="shared" si="0"/>
        <v>0</v>
      </c>
      <c r="Q29" s="31">
        <v>8</v>
      </c>
      <c r="R29" s="30"/>
    </row>
    <row r="30" spans="1:18" ht="12.75" customHeight="1">
      <c r="A30" s="32">
        <f t="shared" si="1"/>
        <v>29</v>
      </c>
      <c r="B30" s="6" t="s">
        <v>227</v>
      </c>
      <c r="C30" s="6" t="s">
        <v>228</v>
      </c>
      <c r="D30" s="2">
        <v>8</v>
      </c>
      <c r="E30" s="7" t="s">
        <v>229</v>
      </c>
      <c r="F30" s="8" t="s">
        <v>63</v>
      </c>
      <c r="G30" s="8" t="s">
        <v>231</v>
      </c>
      <c r="H30" s="8" t="s">
        <v>233</v>
      </c>
      <c r="I30" s="8" t="s">
        <v>234</v>
      </c>
      <c r="J30" s="8" t="s">
        <v>207</v>
      </c>
      <c r="K30" s="2">
        <v>0</v>
      </c>
      <c r="L30" s="2"/>
      <c r="M30" s="2">
        <v>0</v>
      </c>
      <c r="N30" s="2">
        <v>0</v>
      </c>
      <c r="O30" s="2">
        <v>0</v>
      </c>
      <c r="P30" s="30">
        <f t="shared" si="0"/>
        <v>0</v>
      </c>
      <c r="Q30" s="31">
        <v>8</v>
      </c>
      <c r="R30" s="30"/>
    </row>
    <row r="31" spans="1:18" ht="12.75" customHeight="1">
      <c r="A31" s="32">
        <f t="shared" si="1"/>
        <v>30</v>
      </c>
      <c r="B31" s="11" t="s">
        <v>283</v>
      </c>
      <c r="C31" s="6" t="s">
        <v>110</v>
      </c>
      <c r="D31" s="2">
        <v>8</v>
      </c>
      <c r="E31" s="7" t="s">
        <v>284</v>
      </c>
      <c r="F31" s="8" t="s">
        <v>286</v>
      </c>
      <c r="G31" s="8" t="s">
        <v>287</v>
      </c>
      <c r="H31" s="8" t="s">
        <v>289</v>
      </c>
      <c r="I31" s="8" t="s">
        <v>122</v>
      </c>
      <c r="J31" s="8" t="s">
        <v>84</v>
      </c>
      <c r="K31" s="32">
        <v>0</v>
      </c>
      <c r="L31" s="2"/>
      <c r="M31" s="32">
        <v>0</v>
      </c>
      <c r="N31" s="32">
        <v>0</v>
      </c>
      <c r="O31" s="2"/>
      <c r="P31" s="30">
        <f t="shared" si="0"/>
        <v>0</v>
      </c>
      <c r="Q31" s="31">
        <v>8</v>
      </c>
      <c r="R31" s="30"/>
    </row>
    <row r="32" spans="1:18" ht="12.75" customHeight="1">
      <c r="A32" s="32">
        <f t="shared" si="1"/>
        <v>31</v>
      </c>
      <c r="B32" s="6" t="s">
        <v>323</v>
      </c>
      <c r="C32" s="6" t="s">
        <v>53</v>
      </c>
      <c r="D32" s="2">
        <v>8</v>
      </c>
      <c r="E32" s="7" t="s">
        <v>319</v>
      </c>
      <c r="F32" s="8" t="s">
        <v>28</v>
      </c>
      <c r="G32" s="8" t="s">
        <v>28</v>
      </c>
      <c r="H32" s="8" t="s">
        <v>321</v>
      </c>
      <c r="I32" s="8" t="s">
        <v>220</v>
      </c>
      <c r="J32" s="8" t="s">
        <v>280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30">
        <f t="shared" si="0"/>
        <v>0</v>
      </c>
      <c r="Q32" s="31">
        <v>8</v>
      </c>
      <c r="R32" s="30"/>
    </row>
    <row r="33" spans="1:18" ht="12.75" customHeight="1">
      <c r="A33" s="32">
        <f t="shared" si="1"/>
        <v>32</v>
      </c>
      <c r="B33" s="6" t="s">
        <v>329</v>
      </c>
      <c r="C33" s="6" t="s">
        <v>330</v>
      </c>
      <c r="D33" s="2">
        <v>8</v>
      </c>
      <c r="E33" s="7" t="s">
        <v>326</v>
      </c>
      <c r="F33" s="8" t="s">
        <v>28</v>
      </c>
      <c r="G33" s="8" t="s">
        <v>28</v>
      </c>
      <c r="H33" s="8" t="s">
        <v>328</v>
      </c>
      <c r="I33" s="8" t="s">
        <v>66</v>
      </c>
      <c r="J33" s="8" t="s">
        <v>250</v>
      </c>
      <c r="K33" s="2">
        <v>0</v>
      </c>
      <c r="L33" s="2"/>
      <c r="M33" s="2">
        <v>0</v>
      </c>
      <c r="N33" s="2">
        <v>0</v>
      </c>
      <c r="O33" s="2"/>
      <c r="P33" s="30">
        <f t="shared" si="0"/>
        <v>0</v>
      </c>
      <c r="Q33" s="31">
        <v>8</v>
      </c>
      <c r="R33" s="30"/>
    </row>
    <row r="34" spans="1:18" ht="12.75" customHeight="1">
      <c r="A34" s="32">
        <f t="shared" si="1"/>
        <v>33</v>
      </c>
      <c r="B34" s="6" t="s">
        <v>333</v>
      </c>
      <c r="C34" s="6" t="s">
        <v>77</v>
      </c>
      <c r="D34" s="2">
        <v>8</v>
      </c>
      <c r="E34" s="7" t="s">
        <v>326</v>
      </c>
      <c r="F34" s="8" t="s">
        <v>28</v>
      </c>
      <c r="G34" s="8" t="s">
        <v>28</v>
      </c>
      <c r="H34" s="8" t="s">
        <v>328</v>
      </c>
      <c r="I34" s="8" t="s">
        <v>66</v>
      </c>
      <c r="J34" s="8" t="s">
        <v>250</v>
      </c>
      <c r="K34" s="2">
        <v>0</v>
      </c>
      <c r="L34" s="2">
        <v>0</v>
      </c>
      <c r="M34" s="2">
        <v>0</v>
      </c>
      <c r="N34" s="2"/>
      <c r="O34" s="2">
        <v>0</v>
      </c>
      <c r="P34" s="30">
        <f t="shared" si="0"/>
        <v>0</v>
      </c>
      <c r="Q34" s="31">
        <v>8</v>
      </c>
      <c r="R34" s="30"/>
    </row>
    <row r="35" spans="1:18" ht="12.75" customHeight="1">
      <c r="A35" s="32">
        <f t="shared" si="1"/>
        <v>34</v>
      </c>
      <c r="B35" s="6" t="s">
        <v>334</v>
      </c>
      <c r="C35" s="6" t="s">
        <v>20</v>
      </c>
      <c r="D35" s="2">
        <v>8</v>
      </c>
      <c r="E35" s="7" t="s">
        <v>326</v>
      </c>
      <c r="F35" s="8" t="s">
        <v>28</v>
      </c>
      <c r="G35" s="8" t="s">
        <v>28</v>
      </c>
      <c r="H35" s="8" t="s">
        <v>328</v>
      </c>
      <c r="I35" s="8" t="s">
        <v>66</v>
      </c>
      <c r="J35" s="8" t="s">
        <v>250</v>
      </c>
      <c r="K35" s="2">
        <v>0</v>
      </c>
      <c r="L35" s="2"/>
      <c r="M35" s="2"/>
      <c r="N35" s="2">
        <v>0</v>
      </c>
      <c r="O35" s="2">
        <v>0</v>
      </c>
      <c r="P35" s="30">
        <f t="shared" si="0"/>
        <v>0</v>
      </c>
      <c r="Q35" s="31">
        <v>8</v>
      </c>
      <c r="R35" s="30"/>
    </row>
    <row r="36" spans="1:18" ht="12.75" customHeight="1">
      <c r="A36" s="32">
        <f t="shared" si="1"/>
        <v>35</v>
      </c>
      <c r="B36" s="6" t="s">
        <v>323</v>
      </c>
      <c r="C36" s="6" t="s">
        <v>244</v>
      </c>
      <c r="D36" s="2">
        <v>8</v>
      </c>
      <c r="E36" s="7" t="s">
        <v>326</v>
      </c>
      <c r="F36" s="8" t="s">
        <v>28</v>
      </c>
      <c r="G36" s="8" t="s">
        <v>28</v>
      </c>
      <c r="H36" s="8" t="s">
        <v>328</v>
      </c>
      <c r="I36" s="8" t="s">
        <v>66</v>
      </c>
      <c r="J36" s="8" t="s">
        <v>250</v>
      </c>
      <c r="K36" s="2">
        <v>0</v>
      </c>
      <c r="L36" s="2"/>
      <c r="M36" s="2"/>
      <c r="N36" s="2"/>
      <c r="O36" s="2">
        <v>0</v>
      </c>
      <c r="P36" s="30">
        <f t="shared" si="0"/>
        <v>0</v>
      </c>
      <c r="Q36" s="31">
        <v>8</v>
      </c>
      <c r="R36" s="30"/>
    </row>
    <row r="37" spans="1:18" ht="12.75" customHeight="1" thickBot="1">
      <c r="A37" s="32">
        <f t="shared" si="1"/>
        <v>36</v>
      </c>
      <c r="B37" s="6" t="s">
        <v>324</v>
      </c>
      <c r="C37" s="6" t="s">
        <v>105</v>
      </c>
      <c r="D37" s="2">
        <v>8</v>
      </c>
      <c r="E37" s="7" t="s">
        <v>142</v>
      </c>
      <c r="F37" s="8" t="s">
        <v>14</v>
      </c>
      <c r="G37" s="8" t="s">
        <v>93</v>
      </c>
      <c r="H37" s="54" t="s">
        <v>156</v>
      </c>
      <c r="I37" s="54" t="s">
        <v>136</v>
      </c>
      <c r="J37" s="54" t="s">
        <v>84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55">
        <f t="shared" si="0"/>
        <v>0</v>
      </c>
      <c r="Q37" s="31">
        <v>8</v>
      </c>
      <c r="R37" s="30"/>
    </row>
    <row r="38" spans="1:18" ht="12.75" customHeight="1" thickBot="1">
      <c r="H38" s="57" t="s">
        <v>389</v>
      </c>
      <c r="I38" s="58"/>
      <c r="J38" s="59"/>
      <c r="K38" s="56">
        <f>SUM(K3:K37)/35</f>
        <v>0</v>
      </c>
      <c r="L38" s="56">
        <f t="shared" ref="L38:P38" si="2">SUM(L3:L37)/35</f>
        <v>0.74285714285714288</v>
      </c>
      <c r="M38" s="56">
        <f t="shared" si="2"/>
        <v>0.8571428571428571</v>
      </c>
      <c r="N38" s="56">
        <f t="shared" si="2"/>
        <v>0.11428571428571428</v>
      </c>
      <c r="O38" s="60">
        <f t="shared" si="2"/>
        <v>0</v>
      </c>
      <c r="P38" s="61">
        <f t="shared" si="2"/>
        <v>1.7142857142857142</v>
      </c>
    </row>
    <row r="39" spans="1:18" ht="12.75" customHeight="1"/>
    <row r="40" spans="1:18" ht="12.75" customHeight="1"/>
    <row r="41" spans="1:18" ht="12.75" customHeight="1"/>
    <row r="42" spans="1:18" ht="12.75" customHeight="1"/>
    <row r="43" spans="1:18" ht="12.75" customHeight="1"/>
    <row r="44" spans="1:18" ht="12.75" customHeight="1"/>
    <row r="45" spans="1:18" ht="12.75" customHeight="1"/>
    <row r="46" spans="1:18" ht="12.75" customHeight="1"/>
    <row r="47" spans="1:18" ht="12.75" customHeight="1"/>
    <row r="48" spans="1:1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</sheetData>
  <autoFilter ref="A1:R38"/>
  <mergeCells count="1">
    <mergeCell ref="H38:J3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R987"/>
  <sheetViews>
    <sheetView tabSelected="1" workbookViewId="0">
      <selection activeCell="E2" sqref="E2"/>
    </sheetView>
  </sheetViews>
  <sheetFormatPr defaultColWidth="14.42578125" defaultRowHeight="15" customHeight="1"/>
  <cols>
    <col min="1" max="1" width="4.42578125" customWidth="1"/>
    <col min="2" max="2" width="14" customWidth="1"/>
    <col min="3" max="3" width="12.85546875" customWidth="1"/>
    <col min="4" max="4" width="6.7109375" customWidth="1"/>
    <col min="5" max="5" width="16.7109375" customWidth="1"/>
    <col min="6" max="6" width="18.140625" customWidth="1"/>
    <col min="7" max="7" width="15.42578125" customWidth="1"/>
    <col min="8" max="8" width="14.7109375" customWidth="1"/>
    <col min="9" max="9" width="11" customWidth="1"/>
    <col min="10" max="10" width="16" customWidth="1"/>
    <col min="11" max="26" width="8.7109375" customWidth="1"/>
  </cols>
  <sheetData>
    <row r="1" spans="1:18" ht="12.75" customHeight="1">
      <c r="A1" s="1" t="s">
        <v>0</v>
      </c>
      <c r="B1" s="2" t="s">
        <v>1</v>
      </c>
      <c r="C1" s="2" t="s">
        <v>2</v>
      </c>
      <c r="D1" s="1" t="s">
        <v>370</v>
      </c>
      <c r="E1" s="3" t="s">
        <v>4</v>
      </c>
      <c r="F1" s="1" t="s">
        <v>371</v>
      </c>
      <c r="G1" s="5" t="s">
        <v>372</v>
      </c>
      <c r="H1" s="2" t="s">
        <v>1</v>
      </c>
      <c r="I1" s="2" t="s">
        <v>2</v>
      </c>
      <c r="J1" s="2" t="s">
        <v>9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 t="s">
        <v>373</v>
      </c>
      <c r="Q1" s="2" t="s">
        <v>374</v>
      </c>
      <c r="R1" s="2" t="s">
        <v>375</v>
      </c>
    </row>
    <row r="2" spans="1:18" ht="12.75" customHeight="1">
      <c r="A2" s="24">
        <v>1</v>
      </c>
      <c r="B2" s="50" t="s">
        <v>379</v>
      </c>
      <c r="C2" s="50" t="s">
        <v>11</v>
      </c>
      <c r="D2" s="51">
        <v>10</v>
      </c>
      <c r="E2" s="52" t="s">
        <v>380</v>
      </c>
      <c r="F2" s="53" t="s">
        <v>28</v>
      </c>
      <c r="G2" s="53" t="s">
        <v>28</v>
      </c>
      <c r="H2" s="53" t="s">
        <v>381</v>
      </c>
      <c r="I2" s="53" t="s">
        <v>382</v>
      </c>
      <c r="J2" s="53" t="s">
        <v>177</v>
      </c>
      <c r="K2" s="51">
        <v>3</v>
      </c>
      <c r="L2" s="51">
        <v>3</v>
      </c>
      <c r="M2" s="51"/>
      <c r="N2" s="51">
        <v>0</v>
      </c>
      <c r="O2" s="51">
        <v>7</v>
      </c>
      <c r="P2" s="51">
        <f t="shared" ref="P2:P39" si="0">SUM(K2:O2)</f>
        <v>13</v>
      </c>
      <c r="Q2" s="51">
        <v>2</v>
      </c>
      <c r="R2" s="51">
        <v>2</v>
      </c>
    </row>
    <row r="3" spans="1:18" ht="12.75" customHeight="1">
      <c r="A3" s="24">
        <f>1+A2</f>
        <v>2</v>
      </c>
      <c r="B3" s="50" t="s">
        <v>19</v>
      </c>
      <c r="C3" s="50" t="s">
        <v>20</v>
      </c>
      <c r="D3" s="51">
        <v>9</v>
      </c>
      <c r="E3" s="52" t="s">
        <v>376</v>
      </c>
      <c r="F3" s="53" t="s">
        <v>14</v>
      </c>
      <c r="G3" s="53" t="s">
        <v>15</v>
      </c>
      <c r="H3" s="53" t="s">
        <v>16</v>
      </c>
      <c r="I3" s="53" t="s">
        <v>17</v>
      </c>
      <c r="J3" s="53" t="s">
        <v>18</v>
      </c>
      <c r="K3" s="51"/>
      <c r="L3" s="51">
        <v>0</v>
      </c>
      <c r="M3" s="51">
        <v>0</v>
      </c>
      <c r="N3" s="51">
        <v>7</v>
      </c>
      <c r="O3" s="51">
        <v>2</v>
      </c>
      <c r="P3" s="51">
        <f t="shared" si="0"/>
        <v>9</v>
      </c>
      <c r="Q3" s="51">
        <v>3</v>
      </c>
      <c r="R3" s="51">
        <v>3</v>
      </c>
    </row>
    <row r="4" spans="1:18" ht="12.75" customHeight="1">
      <c r="A4" s="24">
        <f t="shared" ref="A4:A39" si="1">1+A3</f>
        <v>3</v>
      </c>
      <c r="B4" s="50" t="s">
        <v>22</v>
      </c>
      <c r="C4" s="50" t="s">
        <v>20</v>
      </c>
      <c r="D4" s="51">
        <v>9</v>
      </c>
      <c r="E4" s="52" t="s">
        <v>12</v>
      </c>
      <c r="F4" s="53" t="s">
        <v>14</v>
      </c>
      <c r="G4" s="53" t="s">
        <v>15</v>
      </c>
      <c r="H4" s="53" t="s">
        <v>16</v>
      </c>
      <c r="I4" s="53" t="s">
        <v>17</v>
      </c>
      <c r="J4" s="53" t="s">
        <v>18</v>
      </c>
      <c r="K4" s="51"/>
      <c r="L4" s="51">
        <v>0</v>
      </c>
      <c r="M4" s="51">
        <v>0</v>
      </c>
      <c r="N4" s="51">
        <v>7</v>
      </c>
      <c r="O4" s="51">
        <v>2</v>
      </c>
      <c r="P4" s="51">
        <f t="shared" si="0"/>
        <v>9</v>
      </c>
      <c r="Q4" s="51">
        <v>3</v>
      </c>
      <c r="R4" s="51">
        <v>3</v>
      </c>
    </row>
    <row r="5" spans="1:18" ht="12.75" customHeight="1">
      <c r="A5" s="24">
        <f t="shared" si="1"/>
        <v>4</v>
      </c>
      <c r="B5" s="25" t="s">
        <v>383</v>
      </c>
      <c r="C5" s="25"/>
      <c r="D5" s="24">
        <v>10</v>
      </c>
      <c r="E5" s="26" t="s">
        <v>380</v>
      </c>
      <c r="F5" s="27" t="s">
        <v>28</v>
      </c>
      <c r="G5" s="27" t="s">
        <v>28</v>
      </c>
      <c r="H5" s="27" t="s">
        <v>381</v>
      </c>
      <c r="I5" s="27" t="s">
        <v>382</v>
      </c>
      <c r="J5" s="27" t="s">
        <v>177</v>
      </c>
      <c r="K5" s="24">
        <v>5</v>
      </c>
      <c r="L5" s="24">
        <v>3</v>
      </c>
      <c r="M5" s="24"/>
      <c r="N5" s="24"/>
      <c r="O5" s="24"/>
      <c r="P5" s="28">
        <f t="shared" si="0"/>
        <v>8</v>
      </c>
      <c r="Q5" s="29">
        <v>4</v>
      </c>
      <c r="R5" s="28"/>
    </row>
    <row r="6" spans="1:18" ht="12.75" customHeight="1">
      <c r="A6" s="45">
        <f t="shared" si="1"/>
        <v>5</v>
      </c>
      <c r="B6" s="6" t="s">
        <v>90</v>
      </c>
      <c r="C6" s="6" t="s">
        <v>34</v>
      </c>
      <c r="D6" s="2">
        <v>9</v>
      </c>
      <c r="E6" s="7" t="s">
        <v>91</v>
      </c>
      <c r="F6" s="8" t="s">
        <v>14</v>
      </c>
      <c r="G6" s="8" t="s">
        <v>93</v>
      </c>
      <c r="H6" s="8" t="s">
        <v>94</v>
      </c>
      <c r="I6" s="8" t="s">
        <v>66</v>
      </c>
      <c r="J6" s="8" t="s">
        <v>47</v>
      </c>
      <c r="K6" s="2"/>
      <c r="L6" s="2"/>
      <c r="M6" s="2">
        <v>7</v>
      </c>
      <c r="N6" s="2">
        <v>0</v>
      </c>
      <c r="O6" s="2"/>
      <c r="P6" s="30">
        <f t="shared" si="0"/>
        <v>7</v>
      </c>
      <c r="Q6" s="31">
        <v>1</v>
      </c>
      <c r="R6" s="30"/>
    </row>
    <row r="7" spans="1:18" ht="12.75" customHeight="1">
      <c r="A7" s="24">
        <f t="shared" si="1"/>
        <v>6</v>
      </c>
      <c r="B7" s="25" t="s">
        <v>384</v>
      </c>
      <c r="C7" s="25" t="s">
        <v>174</v>
      </c>
      <c r="D7" s="24">
        <v>10</v>
      </c>
      <c r="E7" s="26" t="s">
        <v>380</v>
      </c>
      <c r="F7" s="27" t="s">
        <v>28</v>
      </c>
      <c r="G7" s="27" t="s">
        <v>28</v>
      </c>
      <c r="H7" s="27" t="s">
        <v>381</v>
      </c>
      <c r="I7" s="27" t="s">
        <v>382</v>
      </c>
      <c r="J7" s="27" t="s">
        <v>177</v>
      </c>
      <c r="K7" s="24">
        <v>3</v>
      </c>
      <c r="L7" s="24">
        <v>3</v>
      </c>
      <c r="M7" s="24"/>
      <c r="N7" s="24">
        <v>0</v>
      </c>
      <c r="O7" s="24">
        <v>0</v>
      </c>
      <c r="P7" s="28">
        <f t="shared" si="0"/>
        <v>6</v>
      </c>
      <c r="Q7" s="29">
        <v>5</v>
      </c>
      <c r="R7" s="28"/>
    </row>
    <row r="8" spans="1:18" ht="12.75" customHeight="1">
      <c r="A8" s="24">
        <f t="shared" si="1"/>
        <v>7</v>
      </c>
      <c r="B8" s="25" t="s">
        <v>385</v>
      </c>
      <c r="C8" s="25" t="s">
        <v>198</v>
      </c>
      <c r="D8" s="24">
        <v>10</v>
      </c>
      <c r="E8" s="26" t="s">
        <v>380</v>
      </c>
      <c r="F8" s="27" t="s">
        <v>28</v>
      </c>
      <c r="G8" s="27" t="s">
        <v>28</v>
      </c>
      <c r="H8" s="27" t="s">
        <v>381</v>
      </c>
      <c r="I8" s="27" t="s">
        <v>382</v>
      </c>
      <c r="J8" s="27" t="s">
        <v>177</v>
      </c>
      <c r="K8" s="24">
        <v>3</v>
      </c>
      <c r="L8" s="24">
        <v>3</v>
      </c>
      <c r="M8" s="24"/>
      <c r="N8" s="24">
        <v>0</v>
      </c>
      <c r="O8" s="24">
        <v>0</v>
      </c>
      <c r="P8" s="28">
        <f t="shared" si="0"/>
        <v>6</v>
      </c>
      <c r="Q8" s="29">
        <v>5</v>
      </c>
      <c r="R8" s="28"/>
    </row>
    <row r="9" spans="1:18" ht="12.75" customHeight="1">
      <c r="A9" s="45">
        <f t="shared" si="1"/>
        <v>8</v>
      </c>
      <c r="B9" s="6" t="s">
        <v>43</v>
      </c>
      <c r="C9" s="6" t="s">
        <v>44</v>
      </c>
      <c r="D9" s="2">
        <v>9</v>
      </c>
      <c r="E9" s="7" t="s">
        <v>27</v>
      </c>
      <c r="F9" s="8" t="s">
        <v>28</v>
      </c>
      <c r="G9" s="8" t="s">
        <v>28</v>
      </c>
      <c r="H9" s="8" t="s">
        <v>45</v>
      </c>
      <c r="I9" s="8" t="s">
        <v>46</v>
      </c>
      <c r="J9" s="8" t="s">
        <v>47</v>
      </c>
      <c r="K9" s="2">
        <v>0</v>
      </c>
      <c r="L9" s="2">
        <v>1</v>
      </c>
      <c r="M9" s="2">
        <v>0</v>
      </c>
      <c r="N9" s="2"/>
      <c r="O9" s="2">
        <v>0</v>
      </c>
      <c r="P9" s="30">
        <f t="shared" si="0"/>
        <v>1</v>
      </c>
      <c r="Q9" s="31">
        <v>2</v>
      </c>
      <c r="R9" s="30"/>
    </row>
    <row r="10" spans="1:18" ht="12.75" customHeight="1">
      <c r="A10" s="45">
        <f t="shared" si="1"/>
        <v>9</v>
      </c>
      <c r="B10" s="6" t="s">
        <v>98</v>
      </c>
      <c r="C10" s="6" t="s">
        <v>11</v>
      </c>
      <c r="D10" s="2">
        <v>9</v>
      </c>
      <c r="E10" s="7" t="s">
        <v>91</v>
      </c>
      <c r="F10" s="8" t="s">
        <v>14</v>
      </c>
      <c r="G10" s="8" t="s">
        <v>93</v>
      </c>
      <c r="H10" s="8" t="s">
        <v>94</v>
      </c>
      <c r="I10" s="8" t="s">
        <v>66</v>
      </c>
      <c r="J10" s="8" t="s">
        <v>47</v>
      </c>
      <c r="K10" s="2">
        <v>0</v>
      </c>
      <c r="L10" s="2">
        <v>1</v>
      </c>
      <c r="M10" s="2">
        <v>0</v>
      </c>
      <c r="N10" s="2">
        <v>0</v>
      </c>
      <c r="O10" s="2">
        <v>0</v>
      </c>
      <c r="P10" s="30">
        <f t="shared" si="0"/>
        <v>1</v>
      </c>
      <c r="Q10" s="31">
        <v>2</v>
      </c>
      <c r="R10" s="30"/>
    </row>
    <row r="11" spans="1:18" ht="12.75" customHeight="1">
      <c r="A11" s="45">
        <f t="shared" si="1"/>
        <v>10</v>
      </c>
      <c r="B11" s="6" t="s">
        <v>181</v>
      </c>
      <c r="C11" s="6" t="s">
        <v>183</v>
      </c>
      <c r="D11" s="2">
        <v>9</v>
      </c>
      <c r="E11" s="7" t="s">
        <v>168</v>
      </c>
      <c r="F11" s="8" t="s">
        <v>28</v>
      </c>
      <c r="G11" s="8" t="s">
        <v>28</v>
      </c>
      <c r="H11" s="19" t="s">
        <v>179</v>
      </c>
      <c r="I11" s="19" t="s">
        <v>79</v>
      </c>
      <c r="J11" s="19" t="s">
        <v>177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30">
        <f t="shared" si="0"/>
        <v>1</v>
      </c>
      <c r="Q11" s="31">
        <v>2</v>
      </c>
      <c r="R11" s="30"/>
    </row>
    <row r="12" spans="1:18" ht="12.75" customHeight="1">
      <c r="A12" s="45">
        <f t="shared" si="1"/>
        <v>11</v>
      </c>
      <c r="B12" s="33" t="s">
        <v>200</v>
      </c>
      <c r="C12" s="34" t="s">
        <v>145</v>
      </c>
      <c r="D12" s="35">
        <v>9</v>
      </c>
      <c r="E12" s="36" t="s">
        <v>194</v>
      </c>
      <c r="F12" s="37" t="s">
        <v>196</v>
      </c>
      <c r="G12" s="37" t="s">
        <v>197</v>
      </c>
      <c r="H12" s="37" t="s">
        <v>30</v>
      </c>
      <c r="I12" s="37" t="s">
        <v>198</v>
      </c>
      <c r="J12" s="37" t="s">
        <v>199</v>
      </c>
      <c r="K12" s="2">
        <v>0</v>
      </c>
      <c r="L12" s="2"/>
      <c r="M12" s="2">
        <v>0</v>
      </c>
      <c r="N12" s="2">
        <v>1</v>
      </c>
      <c r="O12" s="2"/>
      <c r="P12" s="30">
        <f t="shared" si="0"/>
        <v>1</v>
      </c>
      <c r="Q12" s="31">
        <v>2</v>
      </c>
      <c r="R12" s="30"/>
    </row>
    <row r="13" spans="1:18" ht="12.75" customHeight="1">
      <c r="A13" s="45">
        <f t="shared" si="1"/>
        <v>12</v>
      </c>
      <c r="B13" s="6" t="s">
        <v>227</v>
      </c>
      <c r="C13" s="6" t="s">
        <v>235</v>
      </c>
      <c r="D13" s="2">
        <v>9</v>
      </c>
      <c r="E13" s="7" t="s">
        <v>229</v>
      </c>
      <c r="F13" s="8" t="s">
        <v>63</v>
      </c>
      <c r="G13" s="8" t="s">
        <v>231</v>
      </c>
      <c r="H13" s="8" t="s">
        <v>233</v>
      </c>
      <c r="I13" s="8" t="s">
        <v>127</v>
      </c>
      <c r="J13" s="8" t="s">
        <v>207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30">
        <f t="shared" si="0"/>
        <v>1</v>
      </c>
      <c r="Q13" s="31">
        <v>2</v>
      </c>
      <c r="R13" s="30"/>
    </row>
    <row r="14" spans="1:18" ht="12.75" customHeight="1">
      <c r="A14" s="45">
        <f t="shared" si="1"/>
        <v>13</v>
      </c>
      <c r="B14" s="6" t="s">
        <v>237</v>
      </c>
      <c r="C14" s="6" t="s">
        <v>238</v>
      </c>
      <c r="D14" s="2">
        <v>9</v>
      </c>
      <c r="E14" s="7" t="s">
        <v>229</v>
      </c>
      <c r="F14" s="8" t="s">
        <v>63</v>
      </c>
      <c r="G14" s="8" t="s">
        <v>231</v>
      </c>
      <c r="H14" s="8" t="s">
        <v>233</v>
      </c>
      <c r="I14" s="8" t="s">
        <v>127</v>
      </c>
      <c r="J14" s="8" t="s">
        <v>207</v>
      </c>
      <c r="K14" s="2">
        <v>0</v>
      </c>
      <c r="L14" s="2">
        <v>0</v>
      </c>
      <c r="M14" s="2">
        <v>1</v>
      </c>
      <c r="N14" s="2">
        <v>0</v>
      </c>
      <c r="O14" s="2">
        <v>0</v>
      </c>
      <c r="P14" s="30">
        <f t="shared" si="0"/>
        <v>1</v>
      </c>
      <c r="Q14" s="31">
        <v>2</v>
      </c>
      <c r="R14" s="30"/>
    </row>
    <row r="15" spans="1:18" ht="12.75" customHeight="1">
      <c r="A15" s="45">
        <f t="shared" si="1"/>
        <v>14</v>
      </c>
      <c r="B15" s="6" t="s">
        <v>272</v>
      </c>
      <c r="C15" s="6" t="s">
        <v>273</v>
      </c>
      <c r="D15" s="2">
        <v>9</v>
      </c>
      <c r="E15" s="7" t="s">
        <v>270</v>
      </c>
      <c r="F15" s="8" t="s">
        <v>28</v>
      </c>
      <c r="G15" s="8" t="s">
        <v>28</v>
      </c>
      <c r="H15" s="8" t="s">
        <v>274</v>
      </c>
      <c r="I15" s="8" t="s">
        <v>66</v>
      </c>
      <c r="J15" s="8" t="s">
        <v>275</v>
      </c>
      <c r="K15" s="2">
        <v>0</v>
      </c>
      <c r="L15" s="2">
        <v>1</v>
      </c>
      <c r="M15" s="2">
        <v>0</v>
      </c>
      <c r="N15" s="2">
        <v>0</v>
      </c>
      <c r="O15" s="2"/>
      <c r="P15" s="30">
        <f t="shared" si="0"/>
        <v>1</v>
      </c>
      <c r="Q15" s="31">
        <v>2</v>
      </c>
      <c r="R15" s="30"/>
    </row>
    <row r="16" spans="1:18" ht="12.75" customHeight="1">
      <c r="A16" s="24">
        <f t="shared" si="1"/>
        <v>15</v>
      </c>
      <c r="B16" s="25" t="s">
        <v>23</v>
      </c>
      <c r="C16" s="25" t="s">
        <v>24</v>
      </c>
      <c r="D16" s="24">
        <v>9</v>
      </c>
      <c r="E16" s="26" t="s">
        <v>376</v>
      </c>
      <c r="F16" s="27" t="s">
        <v>14</v>
      </c>
      <c r="G16" s="27" t="s">
        <v>15</v>
      </c>
      <c r="H16" s="27" t="s">
        <v>16</v>
      </c>
      <c r="I16" s="27" t="s">
        <v>17</v>
      </c>
      <c r="J16" s="27" t="s">
        <v>18</v>
      </c>
      <c r="K16" s="24"/>
      <c r="L16" s="24"/>
      <c r="M16" s="24">
        <v>0</v>
      </c>
      <c r="N16" s="24">
        <v>0</v>
      </c>
      <c r="O16" s="24"/>
      <c r="P16" s="28">
        <f t="shared" si="0"/>
        <v>0</v>
      </c>
      <c r="Q16" s="29">
        <v>6</v>
      </c>
      <c r="R16" s="28"/>
    </row>
    <row r="17" spans="1:18" ht="12.75" customHeight="1">
      <c r="A17" s="45">
        <f t="shared" si="1"/>
        <v>16</v>
      </c>
      <c r="B17" s="6" t="s">
        <v>37</v>
      </c>
      <c r="C17" s="6" t="s">
        <v>38</v>
      </c>
      <c r="D17" s="2">
        <v>9</v>
      </c>
      <c r="E17" s="7" t="s">
        <v>27</v>
      </c>
      <c r="F17" s="8" t="s">
        <v>28</v>
      </c>
      <c r="G17" s="8" t="s">
        <v>28</v>
      </c>
      <c r="H17" s="8" t="s">
        <v>39</v>
      </c>
      <c r="I17" s="8" t="s">
        <v>26</v>
      </c>
      <c r="J17" s="8" t="s">
        <v>40</v>
      </c>
      <c r="K17" s="2">
        <v>0</v>
      </c>
      <c r="L17" s="2">
        <v>0</v>
      </c>
      <c r="M17" s="2"/>
      <c r="N17" s="2">
        <v>0</v>
      </c>
      <c r="O17" s="2"/>
      <c r="P17" s="30">
        <f t="shared" si="0"/>
        <v>0</v>
      </c>
      <c r="Q17" s="31">
        <v>3</v>
      </c>
      <c r="R17" s="30"/>
    </row>
    <row r="18" spans="1:18" ht="12.75" customHeight="1">
      <c r="A18" s="45">
        <f t="shared" si="1"/>
        <v>17</v>
      </c>
      <c r="B18" s="6" t="s">
        <v>41</v>
      </c>
      <c r="C18" s="6" t="s">
        <v>42</v>
      </c>
      <c r="D18" s="2">
        <v>9</v>
      </c>
      <c r="E18" s="7" t="s">
        <v>27</v>
      </c>
      <c r="F18" s="8" t="s">
        <v>28</v>
      </c>
      <c r="G18" s="8" t="s">
        <v>28</v>
      </c>
      <c r="H18" s="8" t="s">
        <v>39</v>
      </c>
      <c r="I18" s="8" t="s">
        <v>26</v>
      </c>
      <c r="J18" s="8" t="s">
        <v>40</v>
      </c>
      <c r="K18" s="2">
        <v>0</v>
      </c>
      <c r="L18" s="2"/>
      <c r="M18" s="2"/>
      <c r="N18" s="2">
        <v>0</v>
      </c>
      <c r="O18" s="2"/>
      <c r="P18" s="30">
        <f t="shared" si="0"/>
        <v>0</v>
      </c>
      <c r="Q18" s="31">
        <v>3</v>
      </c>
      <c r="R18" s="30"/>
    </row>
    <row r="19" spans="1:18" ht="12.75" customHeight="1">
      <c r="A19" s="45">
        <f t="shared" si="1"/>
        <v>18</v>
      </c>
      <c r="B19" s="6" t="s">
        <v>97</v>
      </c>
      <c r="C19" s="6" t="s">
        <v>42</v>
      </c>
      <c r="D19" s="2">
        <v>9</v>
      </c>
      <c r="E19" s="7" t="s">
        <v>91</v>
      </c>
      <c r="F19" s="8" t="s">
        <v>14</v>
      </c>
      <c r="G19" s="8" t="s">
        <v>93</v>
      </c>
      <c r="H19" s="8" t="s">
        <v>94</v>
      </c>
      <c r="I19" s="8" t="s">
        <v>66</v>
      </c>
      <c r="J19" s="8" t="s">
        <v>47</v>
      </c>
      <c r="K19" s="2">
        <v>0</v>
      </c>
      <c r="L19" s="2"/>
      <c r="M19" s="2"/>
      <c r="N19" s="2">
        <v>0</v>
      </c>
      <c r="O19" s="2">
        <v>0</v>
      </c>
      <c r="P19" s="30">
        <f t="shared" si="0"/>
        <v>0</v>
      </c>
      <c r="Q19" s="31">
        <v>3</v>
      </c>
      <c r="R19" s="30"/>
    </row>
    <row r="20" spans="1:18" ht="12.75" customHeight="1">
      <c r="A20" s="45">
        <f t="shared" si="1"/>
        <v>19</v>
      </c>
      <c r="B20" s="6" t="s">
        <v>99</v>
      </c>
      <c r="C20" s="6" t="s">
        <v>66</v>
      </c>
      <c r="D20" s="2">
        <v>9</v>
      </c>
      <c r="E20" s="7" t="s">
        <v>91</v>
      </c>
      <c r="F20" s="8" t="s">
        <v>14</v>
      </c>
      <c r="G20" s="8" t="s">
        <v>93</v>
      </c>
      <c r="H20" s="8" t="s">
        <v>94</v>
      </c>
      <c r="I20" s="8" t="s">
        <v>66</v>
      </c>
      <c r="J20" s="8" t="s">
        <v>47</v>
      </c>
      <c r="K20" s="2">
        <v>0</v>
      </c>
      <c r="L20" s="2"/>
      <c r="M20" s="2"/>
      <c r="N20" s="2">
        <v>0</v>
      </c>
      <c r="O20" s="2"/>
      <c r="P20" s="30">
        <f t="shared" si="0"/>
        <v>0</v>
      </c>
      <c r="Q20" s="31">
        <v>3</v>
      </c>
      <c r="R20" s="30"/>
    </row>
    <row r="21" spans="1:18" ht="12.75" customHeight="1">
      <c r="A21" s="45">
        <f t="shared" si="1"/>
        <v>20</v>
      </c>
      <c r="B21" s="6" t="s">
        <v>123</v>
      </c>
      <c r="C21" s="6" t="s">
        <v>53</v>
      </c>
      <c r="D21" s="2">
        <v>9</v>
      </c>
      <c r="E21" s="7" t="s">
        <v>120</v>
      </c>
      <c r="F21" s="8" t="s">
        <v>118</v>
      </c>
      <c r="G21" s="8" t="s">
        <v>125</v>
      </c>
      <c r="H21" s="8" t="s">
        <v>126</v>
      </c>
      <c r="I21" s="8" t="s">
        <v>127</v>
      </c>
      <c r="J21" s="8" t="s">
        <v>67</v>
      </c>
      <c r="K21" s="2">
        <v>0</v>
      </c>
      <c r="L21" s="2"/>
      <c r="M21" s="2">
        <v>0</v>
      </c>
      <c r="N21" s="2"/>
      <c r="O21" s="2"/>
      <c r="P21" s="30">
        <f t="shared" si="0"/>
        <v>0</v>
      </c>
      <c r="Q21" s="31">
        <v>3</v>
      </c>
      <c r="R21" s="30"/>
    </row>
    <row r="22" spans="1:18" ht="12.75" customHeight="1">
      <c r="A22" s="45">
        <f t="shared" si="1"/>
        <v>21</v>
      </c>
      <c r="B22" s="6" t="s">
        <v>150</v>
      </c>
      <c r="C22" s="6" t="s">
        <v>151</v>
      </c>
      <c r="D22" s="2">
        <v>9</v>
      </c>
      <c r="E22" s="7" t="s">
        <v>142</v>
      </c>
      <c r="F22" s="8" t="s">
        <v>14</v>
      </c>
      <c r="G22" s="8" t="s">
        <v>93</v>
      </c>
      <c r="H22" s="8" t="s">
        <v>152</v>
      </c>
      <c r="I22" s="8" t="s">
        <v>26</v>
      </c>
      <c r="J22" s="8" t="s">
        <v>84</v>
      </c>
      <c r="K22" s="2"/>
      <c r="L22" s="2"/>
      <c r="M22" s="2">
        <v>0</v>
      </c>
      <c r="N22" s="2">
        <v>0</v>
      </c>
      <c r="O22" s="2">
        <v>0</v>
      </c>
      <c r="P22" s="30">
        <f t="shared" si="0"/>
        <v>0</v>
      </c>
      <c r="Q22" s="31">
        <v>3</v>
      </c>
      <c r="R22" s="30"/>
    </row>
    <row r="23" spans="1:18" ht="12.75" customHeight="1">
      <c r="A23" s="45">
        <f t="shared" si="1"/>
        <v>22</v>
      </c>
      <c r="B23" s="6" t="s">
        <v>153</v>
      </c>
      <c r="C23" s="6" t="s">
        <v>88</v>
      </c>
      <c r="D23" s="2">
        <v>9</v>
      </c>
      <c r="E23" s="7" t="s">
        <v>142</v>
      </c>
      <c r="F23" s="8" t="s">
        <v>14</v>
      </c>
      <c r="G23" s="8" t="s">
        <v>93</v>
      </c>
      <c r="H23" s="8" t="s">
        <v>152</v>
      </c>
      <c r="I23" s="8" t="s">
        <v>26</v>
      </c>
      <c r="J23" s="8" t="s">
        <v>84</v>
      </c>
      <c r="K23" s="2">
        <v>0</v>
      </c>
      <c r="L23" s="2">
        <v>0</v>
      </c>
      <c r="M23" s="2"/>
      <c r="N23" s="2"/>
      <c r="O23" s="2"/>
      <c r="P23" s="30">
        <f t="shared" si="0"/>
        <v>0</v>
      </c>
      <c r="Q23" s="31">
        <v>3</v>
      </c>
      <c r="R23" s="30"/>
    </row>
    <row r="24" spans="1:18" ht="12.75" customHeight="1">
      <c r="A24" s="45">
        <f t="shared" si="1"/>
        <v>23</v>
      </c>
      <c r="B24" s="6" t="s">
        <v>157</v>
      </c>
      <c r="C24" s="6" t="s">
        <v>44</v>
      </c>
      <c r="D24" s="2">
        <v>9</v>
      </c>
      <c r="E24" s="7" t="s">
        <v>142</v>
      </c>
      <c r="F24" s="8" t="s">
        <v>14</v>
      </c>
      <c r="G24" s="8" t="s">
        <v>93</v>
      </c>
      <c r="H24" s="8" t="s">
        <v>156</v>
      </c>
      <c r="I24" s="8" t="s">
        <v>136</v>
      </c>
      <c r="J24" s="8" t="s">
        <v>84</v>
      </c>
      <c r="K24" s="2">
        <v>0</v>
      </c>
      <c r="L24" s="2"/>
      <c r="M24" s="2"/>
      <c r="N24" s="2"/>
      <c r="O24" s="2"/>
      <c r="P24" s="30">
        <f t="shared" si="0"/>
        <v>0</v>
      </c>
      <c r="Q24" s="31">
        <v>3</v>
      </c>
      <c r="R24" s="30"/>
    </row>
    <row r="25" spans="1:18" ht="12.75" customHeight="1">
      <c r="A25" s="45">
        <f t="shared" si="1"/>
        <v>24</v>
      </c>
      <c r="B25" s="6" t="s">
        <v>158</v>
      </c>
      <c r="C25" s="6" t="s">
        <v>72</v>
      </c>
      <c r="D25" s="2">
        <v>9</v>
      </c>
      <c r="E25" s="7" t="s">
        <v>142</v>
      </c>
      <c r="F25" s="8" t="s">
        <v>14</v>
      </c>
      <c r="G25" s="8" t="s">
        <v>93</v>
      </c>
      <c r="H25" s="8" t="s">
        <v>156</v>
      </c>
      <c r="I25" s="8" t="s">
        <v>136</v>
      </c>
      <c r="J25" s="8" t="s">
        <v>84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30">
        <f t="shared" si="0"/>
        <v>0</v>
      </c>
      <c r="Q25" s="31">
        <v>3</v>
      </c>
      <c r="R25" s="30"/>
    </row>
    <row r="26" spans="1:18" ht="12.75" customHeight="1">
      <c r="A26" s="45">
        <f t="shared" si="1"/>
        <v>25</v>
      </c>
      <c r="B26" s="6" t="s">
        <v>161</v>
      </c>
      <c r="C26" s="6" t="s">
        <v>162</v>
      </c>
      <c r="D26" s="2">
        <v>9</v>
      </c>
      <c r="E26" s="7" t="s">
        <v>142</v>
      </c>
      <c r="F26" s="8" t="s">
        <v>14</v>
      </c>
      <c r="G26" s="8" t="s">
        <v>93</v>
      </c>
      <c r="H26" s="8" t="s">
        <v>156</v>
      </c>
      <c r="I26" s="8" t="s">
        <v>136</v>
      </c>
      <c r="J26" s="8" t="s">
        <v>84</v>
      </c>
      <c r="K26" s="2">
        <v>0</v>
      </c>
      <c r="L26" s="2"/>
      <c r="M26" s="2">
        <v>0</v>
      </c>
      <c r="N26" s="2"/>
      <c r="O26" s="2"/>
      <c r="P26" s="30">
        <f t="shared" si="0"/>
        <v>0</v>
      </c>
      <c r="Q26" s="31">
        <v>3</v>
      </c>
      <c r="R26" s="30"/>
    </row>
    <row r="27" spans="1:18" ht="12.75" customHeight="1">
      <c r="A27" s="45">
        <f t="shared" si="1"/>
        <v>26</v>
      </c>
      <c r="B27" s="6" t="s">
        <v>178</v>
      </c>
      <c r="C27" s="6" t="s">
        <v>17</v>
      </c>
      <c r="D27" s="2">
        <v>9</v>
      </c>
      <c r="E27" s="7" t="s">
        <v>168</v>
      </c>
      <c r="F27" s="8" t="s">
        <v>28</v>
      </c>
      <c r="G27" s="8" t="s">
        <v>28</v>
      </c>
      <c r="H27" s="19" t="s">
        <v>179</v>
      </c>
      <c r="I27" s="8" t="s">
        <v>79</v>
      </c>
      <c r="J27" s="8" t="s">
        <v>177</v>
      </c>
      <c r="K27" s="2">
        <v>0</v>
      </c>
      <c r="L27" s="2">
        <v>0</v>
      </c>
      <c r="M27" s="2">
        <v>0</v>
      </c>
      <c r="N27" s="2"/>
      <c r="O27" s="2">
        <v>0</v>
      </c>
      <c r="P27" s="30">
        <f t="shared" si="0"/>
        <v>0</v>
      </c>
      <c r="Q27" s="31">
        <v>3</v>
      </c>
      <c r="R27" s="30"/>
    </row>
    <row r="28" spans="1:18" ht="12.75" customHeight="1">
      <c r="A28" s="45">
        <f t="shared" si="1"/>
        <v>27</v>
      </c>
      <c r="B28" s="6" t="s">
        <v>180</v>
      </c>
      <c r="C28" s="6" t="s">
        <v>42</v>
      </c>
      <c r="D28" s="2">
        <v>9</v>
      </c>
      <c r="E28" s="7" t="s">
        <v>168</v>
      </c>
      <c r="F28" s="8" t="s">
        <v>28</v>
      </c>
      <c r="G28" s="8" t="s">
        <v>28</v>
      </c>
      <c r="H28" s="19" t="s">
        <v>179</v>
      </c>
      <c r="I28" s="19" t="s">
        <v>79</v>
      </c>
      <c r="J28" s="19" t="s">
        <v>177</v>
      </c>
      <c r="K28" s="2">
        <v>0</v>
      </c>
      <c r="L28" s="2"/>
      <c r="M28" s="2">
        <v>0</v>
      </c>
      <c r="N28" s="2"/>
      <c r="O28" s="2">
        <v>0</v>
      </c>
      <c r="P28" s="30">
        <f t="shared" si="0"/>
        <v>0</v>
      </c>
      <c r="Q28" s="31">
        <v>3</v>
      </c>
      <c r="R28" s="30"/>
    </row>
    <row r="29" spans="1:18" ht="12.75" customHeight="1">
      <c r="A29" s="45">
        <f t="shared" si="1"/>
        <v>28</v>
      </c>
      <c r="B29" s="6" t="s">
        <v>181</v>
      </c>
      <c r="C29" s="6" t="s">
        <v>182</v>
      </c>
      <c r="D29" s="2">
        <v>9</v>
      </c>
      <c r="E29" s="7" t="s">
        <v>168</v>
      </c>
      <c r="F29" s="8" t="s">
        <v>28</v>
      </c>
      <c r="G29" s="8" t="s">
        <v>28</v>
      </c>
      <c r="H29" s="19" t="s">
        <v>179</v>
      </c>
      <c r="I29" s="19" t="s">
        <v>79</v>
      </c>
      <c r="J29" s="19" t="s">
        <v>177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30">
        <f t="shared" si="0"/>
        <v>0</v>
      </c>
      <c r="Q29" s="31">
        <v>3</v>
      </c>
      <c r="R29" s="30"/>
    </row>
    <row r="30" spans="1:18" ht="12.75" customHeight="1">
      <c r="A30" s="45">
        <f t="shared" si="1"/>
        <v>29</v>
      </c>
      <c r="B30" s="6" t="s">
        <v>386</v>
      </c>
      <c r="C30" s="6" t="s">
        <v>60</v>
      </c>
      <c r="D30" s="2">
        <v>9</v>
      </c>
      <c r="E30" s="7" t="s">
        <v>91</v>
      </c>
      <c r="F30" s="8" t="s">
        <v>14</v>
      </c>
      <c r="G30" s="8" t="s">
        <v>93</v>
      </c>
      <c r="H30" s="8" t="s">
        <v>94</v>
      </c>
      <c r="I30" s="8" t="s">
        <v>66</v>
      </c>
      <c r="J30" s="8" t="s">
        <v>47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30">
        <f t="shared" si="0"/>
        <v>0</v>
      </c>
      <c r="Q30" s="31">
        <v>3</v>
      </c>
      <c r="R30" s="30"/>
    </row>
    <row r="31" spans="1:18" ht="12.75" customHeight="1">
      <c r="A31" s="45">
        <f t="shared" si="1"/>
        <v>30</v>
      </c>
      <c r="B31" s="6" t="s">
        <v>184</v>
      </c>
      <c r="C31" s="6" t="s">
        <v>69</v>
      </c>
      <c r="D31" s="2">
        <v>9</v>
      </c>
      <c r="E31" s="7" t="s">
        <v>168</v>
      </c>
      <c r="F31" s="8" t="s">
        <v>28</v>
      </c>
      <c r="G31" s="8" t="s">
        <v>28</v>
      </c>
      <c r="H31" s="19" t="s">
        <v>179</v>
      </c>
      <c r="I31" s="19" t="s">
        <v>79</v>
      </c>
      <c r="J31" s="19" t="s">
        <v>177</v>
      </c>
      <c r="K31" s="2">
        <v>0</v>
      </c>
      <c r="L31" s="2">
        <v>0</v>
      </c>
      <c r="M31" s="2">
        <v>0</v>
      </c>
      <c r="N31" s="2"/>
      <c r="O31" s="2">
        <v>0</v>
      </c>
      <c r="P31" s="30">
        <f t="shared" si="0"/>
        <v>0</v>
      </c>
      <c r="Q31" s="31">
        <v>3</v>
      </c>
      <c r="R31" s="30"/>
    </row>
    <row r="32" spans="1:18" ht="12.75" customHeight="1">
      <c r="A32" s="45">
        <f t="shared" si="1"/>
        <v>31</v>
      </c>
      <c r="B32" s="6" t="s">
        <v>185</v>
      </c>
      <c r="C32" s="6" t="s">
        <v>186</v>
      </c>
      <c r="D32" s="2">
        <v>9</v>
      </c>
      <c r="E32" s="7" t="s">
        <v>168</v>
      </c>
      <c r="F32" s="8" t="s">
        <v>28</v>
      </c>
      <c r="G32" s="8" t="s">
        <v>28</v>
      </c>
      <c r="H32" s="19" t="s">
        <v>179</v>
      </c>
      <c r="I32" s="19" t="s">
        <v>79</v>
      </c>
      <c r="J32" s="19" t="s">
        <v>177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30">
        <f t="shared" si="0"/>
        <v>0</v>
      </c>
      <c r="Q32" s="31">
        <v>3</v>
      </c>
      <c r="R32" s="30"/>
    </row>
    <row r="33" spans="1:18" ht="12.75" customHeight="1">
      <c r="A33" s="45">
        <f t="shared" si="1"/>
        <v>32</v>
      </c>
      <c r="B33" s="6" t="s">
        <v>294</v>
      </c>
      <c r="C33" s="6" t="s">
        <v>57</v>
      </c>
      <c r="D33" s="2">
        <v>9</v>
      </c>
      <c r="E33" s="7" t="s">
        <v>284</v>
      </c>
      <c r="F33" s="8" t="s">
        <v>286</v>
      </c>
      <c r="G33" s="8" t="s">
        <v>287</v>
      </c>
      <c r="H33" s="8" t="s">
        <v>289</v>
      </c>
      <c r="I33" s="8" t="s">
        <v>122</v>
      </c>
      <c r="J33" s="8" t="s">
        <v>84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0">
        <f t="shared" si="0"/>
        <v>0</v>
      </c>
      <c r="Q33" s="31">
        <v>3</v>
      </c>
      <c r="R33" s="30"/>
    </row>
    <row r="34" spans="1:18" ht="12.75" customHeight="1">
      <c r="A34" s="45">
        <f t="shared" si="1"/>
        <v>33</v>
      </c>
      <c r="B34" s="6" t="s">
        <v>298</v>
      </c>
      <c r="C34" s="6" t="s">
        <v>72</v>
      </c>
      <c r="D34" s="2">
        <v>9</v>
      </c>
      <c r="E34" s="7" t="s">
        <v>284</v>
      </c>
      <c r="F34" s="8" t="s">
        <v>286</v>
      </c>
      <c r="G34" s="8" t="s">
        <v>287</v>
      </c>
      <c r="H34" s="8" t="s">
        <v>297</v>
      </c>
      <c r="I34" s="8" t="s">
        <v>127</v>
      </c>
      <c r="J34" s="8" t="s">
        <v>67</v>
      </c>
      <c r="K34" s="32">
        <v>0</v>
      </c>
      <c r="L34" s="32">
        <v>0</v>
      </c>
      <c r="M34" s="32">
        <v>0</v>
      </c>
      <c r="N34" s="2"/>
      <c r="O34" s="2"/>
      <c r="P34" s="30">
        <f t="shared" si="0"/>
        <v>0</v>
      </c>
      <c r="Q34" s="31">
        <v>3</v>
      </c>
      <c r="R34" s="30"/>
    </row>
    <row r="35" spans="1:18" ht="12.75" customHeight="1">
      <c r="A35" s="45">
        <f t="shared" si="1"/>
        <v>34</v>
      </c>
      <c r="B35" s="6" t="s">
        <v>336</v>
      </c>
      <c r="C35" s="6" t="s">
        <v>337</v>
      </c>
      <c r="D35" s="2">
        <v>9</v>
      </c>
      <c r="E35" s="7" t="s">
        <v>326</v>
      </c>
      <c r="F35" s="8" t="s">
        <v>28</v>
      </c>
      <c r="G35" s="8" t="s">
        <v>28</v>
      </c>
      <c r="H35" s="8" t="s">
        <v>328</v>
      </c>
      <c r="I35" s="8" t="s">
        <v>66</v>
      </c>
      <c r="J35" s="8" t="s">
        <v>250</v>
      </c>
      <c r="K35" s="2">
        <v>0</v>
      </c>
      <c r="L35" s="2">
        <v>0</v>
      </c>
      <c r="M35" s="2"/>
      <c r="N35" s="2">
        <v>0</v>
      </c>
      <c r="O35" s="2">
        <v>0</v>
      </c>
      <c r="P35" s="30">
        <f t="shared" si="0"/>
        <v>0</v>
      </c>
      <c r="Q35" s="31">
        <v>3</v>
      </c>
      <c r="R35" s="30"/>
    </row>
    <row r="36" spans="1:18" ht="12.75" customHeight="1">
      <c r="A36" s="45">
        <f t="shared" si="1"/>
        <v>35</v>
      </c>
      <c r="B36" s="6" t="s">
        <v>338</v>
      </c>
      <c r="C36" s="6" t="s">
        <v>103</v>
      </c>
      <c r="D36" s="2">
        <v>9</v>
      </c>
      <c r="E36" s="7" t="s">
        <v>326</v>
      </c>
      <c r="F36" s="8" t="s">
        <v>28</v>
      </c>
      <c r="G36" s="8" t="s">
        <v>28</v>
      </c>
      <c r="H36" s="8" t="s">
        <v>328</v>
      </c>
      <c r="I36" s="8" t="s">
        <v>66</v>
      </c>
      <c r="J36" s="8" t="s">
        <v>250</v>
      </c>
      <c r="K36" s="2">
        <v>0</v>
      </c>
      <c r="L36" s="2">
        <v>0</v>
      </c>
      <c r="M36" s="2"/>
      <c r="N36" s="2"/>
      <c r="O36" s="2"/>
      <c r="P36" s="30">
        <f t="shared" si="0"/>
        <v>0</v>
      </c>
      <c r="Q36" s="31">
        <v>3</v>
      </c>
      <c r="R36" s="30"/>
    </row>
    <row r="37" spans="1:18" ht="12.75" customHeight="1">
      <c r="A37" s="45">
        <f t="shared" si="1"/>
        <v>36</v>
      </c>
      <c r="B37" s="6" t="s">
        <v>133</v>
      </c>
      <c r="C37" s="6" t="s">
        <v>340</v>
      </c>
      <c r="D37" s="2">
        <v>9</v>
      </c>
      <c r="E37" s="7" t="s">
        <v>326</v>
      </c>
      <c r="F37" s="8" t="s">
        <v>28</v>
      </c>
      <c r="G37" s="8" t="s">
        <v>28</v>
      </c>
      <c r="H37" s="8" t="s">
        <v>328</v>
      </c>
      <c r="I37" s="8" t="s">
        <v>66</v>
      </c>
      <c r="J37" s="8" t="s">
        <v>250</v>
      </c>
      <c r="K37" s="2">
        <v>0</v>
      </c>
      <c r="L37" s="2"/>
      <c r="M37" s="2"/>
      <c r="N37" s="2"/>
      <c r="O37" s="2"/>
      <c r="P37" s="30">
        <f t="shared" si="0"/>
        <v>0</v>
      </c>
      <c r="Q37" s="31">
        <v>3</v>
      </c>
      <c r="R37" s="30"/>
    </row>
    <row r="38" spans="1:18" ht="12.75" customHeight="1">
      <c r="A38" s="45">
        <f t="shared" si="1"/>
        <v>37</v>
      </c>
      <c r="B38" s="6" t="s">
        <v>387</v>
      </c>
      <c r="C38" s="6" t="s">
        <v>220</v>
      </c>
      <c r="D38" s="2">
        <v>9</v>
      </c>
      <c r="E38" s="7"/>
      <c r="F38" s="8"/>
      <c r="G38" s="8"/>
      <c r="H38" s="8"/>
      <c r="I38" s="8"/>
      <c r="J38" s="8"/>
      <c r="K38" s="2">
        <v>0</v>
      </c>
      <c r="L38" s="2"/>
      <c r="M38" s="2"/>
      <c r="N38" s="2"/>
      <c r="O38" s="2">
        <v>0</v>
      </c>
      <c r="P38" s="30">
        <f t="shared" si="0"/>
        <v>0</v>
      </c>
      <c r="Q38" s="31">
        <v>3</v>
      </c>
      <c r="R38" s="30"/>
    </row>
    <row r="39" spans="1:18" ht="12.75" customHeight="1" thickBot="1">
      <c r="A39" s="45">
        <f t="shared" si="1"/>
        <v>38</v>
      </c>
      <c r="B39" s="6" t="s">
        <v>345</v>
      </c>
      <c r="C39" s="6" t="s">
        <v>346</v>
      </c>
      <c r="D39" s="2">
        <v>9</v>
      </c>
      <c r="E39" s="7" t="s">
        <v>326</v>
      </c>
      <c r="F39" s="8" t="s">
        <v>28</v>
      </c>
      <c r="G39" s="8" t="s">
        <v>28</v>
      </c>
      <c r="H39" s="54" t="s">
        <v>343</v>
      </c>
      <c r="I39" s="54" t="s">
        <v>127</v>
      </c>
      <c r="J39" s="54" t="s">
        <v>344</v>
      </c>
      <c r="K39" s="1">
        <v>0</v>
      </c>
      <c r="L39" s="1">
        <v>0</v>
      </c>
      <c r="M39" s="1">
        <v>0</v>
      </c>
      <c r="N39" s="1"/>
      <c r="O39" s="1">
        <v>0</v>
      </c>
      <c r="P39" s="55">
        <f t="shared" si="0"/>
        <v>0</v>
      </c>
      <c r="Q39" s="31">
        <v>3</v>
      </c>
      <c r="R39" s="30"/>
    </row>
    <row r="40" spans="1:18" ht="12.75" customHeight="1" thickBot="1">
      <c r="H40" s="62" t="s">
        <v>389</v>
      </c>
      <c r="I40" s="62"/>
      <c r="J40" s="62"/>
      <c r="K40" s="56">
        <f>(SUM(K17:K39)+SUM(K9:K15)+K6)/31</f>
        <v>0</v>
      </c>
      <c r="L40" s="56">
        <f t="shared" ref="L40:P40" si="2">(SUM(L17:L39)+SUM(L9:L15)+L6)/31</f>
        <v>9.6774193548387094E-2</v>
      </c>
      <c r="M40" s="56">
        <f t="shared" si="2"/>
        <v>0.29032258064516131</v>
      </c>
      <c r="N40" s="56">
        <f t="shared" si="2"/>
        <v>3.2258064516129031E-2</v>
      </c>
      <c r="O40" s="60">
        <f t="shared" si="2"/>
        <v>3.2258064516129031E-2</v>
      </c>
      <c r="P40" s="61">
        <f t="shared" si="2"/>
        <v>0.45161290322580644</v>
      </c>
    </row>
    <row r="41" spans="1:18" ht="12.75" customHeight="1"/>
    <row r="42" spans="1:18" ht="12.75" customHeight="1"/>
    <row r="43" spans="1:18" ht="12.75" customHeight="1"/>
    <row r="44" spans="1:18" ht="12.75" customHeight="1"/>
    <row r="45" spans="1:18" ht="12.75" customHeight="1"/>
    <row r="46" spans="1:18" ht="12.75" customHeight="1"/>
    <row r="47" spans="1:18" ht="12.75" customHeight="1"/>
    <row r="48" spans="1:1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</sheetData>
  <autoFilter ref="A1:R40"/>
  <mergeCells count="1">
    <mergeCell ref="H40:J40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R998"/>
  <sheetViews>
    <sheetView topLeftCell="B1" workbookViewId="0">
      <selection activeCell="B3" sqref="B3:B14"/>
    </sheetView>
  </sheetViews>
  <sheetFormatPr defaultColWidth="14.42578125" defaultRowHeight="15" customHeight="1"/>
  <cols>
    <col min="1" max="1" width="4" customWidth="1"/>
    <col min="2" max="2" width="15.140625" customWidth="1"/>
    <col min="3" max="3" width="11.28515625" customWidth="1"/>
    <col min="4" max="4" width="8.7109375" customWidth="1"/>
    <col min="5" max="6" width="18.140625" customWidth="1"/>
    <col min="7" max="7" width="14.28515625" customWidth="1"/>
    <col min="8" max="8" width="15.140625" customWidth="1"/>
    <col min="9" max="9" width="10.7109375" customWidth="1"/>
    <col min="10" max="10" width="16" customWidth="1"/>
    <col min="11" max="26" width="8.7109375" customWidth="1"/>
  </cols>
  <sheetData>
    <row r="1" spans="1:18" ht="12.75" customHeight="1">
      <c r="A1" s="1" t="s">
        <v>0</v>
      </c>
      <c r="B1" s="2" t="s">
        <v>1</v>
      </c>
      <c r="C1" s="2" t="s">
        <v>2</v>
      </c>
      <c r="D1" s="1" t="s">
        <v>370</v>
      </c>
      <c r="E1" s="3" t="s">
        <v>4</v>
      </c>
      <c r="F1" s="1" t="s">
        <v>371</v>
      </c>
      <c r="G1" s="5" t="s">
        <v>372</v>
      </c>
      <c r="H1" s="2" t="s">
        <v>1</v>
      </c>
      <c r="I1" s="2" t="s">
        <v>2</v>
      </c>
      <c r="J1" s="2" t="s">
        <v>9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 t="s">
        <v>373</v>
      </c>
      <c r="Q1" s="2" t="s">
        <v>374</v>
      </c>
      <c r="R1" s="2" t="s">
        <v>375</v>
      </c>
    </row>
    <row r="2" spans="1:18" ht="12.75" customHeight="1">
      <c r="A2" s="32">
        <v>1</v>
      </c>
      <c r="B2" s="46" t="s">
        <v>138</v>
      </c>
      <c r="C2" s="46" t="s">
        <v>139</v>
      </c>
      <c r="D2" s="47">
        <v>10</v>
      </c>
      <c r="E2" s="48" t="s">
        <v>120</v>
      </c>
      <c r="F2" s="49" t="s">
        <v>118</v>
      </c>
      <c r="G2" s="49" t="s">
        <v>125</v>
      </c>
      <c r="H2" s="49" t="s">
        <v>135</v>
      </c>
      <c r="I2" s="49" t="s">
        <v>136</v>
      </c>
      <c r="J2" s="49" t="s">
        <v>137</v>
      </c>
      <c r="K2" s="47"/>
      <c r="L2" s="47">
        <v>7</v>
      </c>
      <c r="M2" s="47">
        <v>7</v>
      </c>
      <c r="N2" s="47"/>
      <c r="O2" s="47"/>
      <c r="P2" s="47">
        <f t="shared" ref="P2:P21" si="0">SUM(K2:O2)</f>
        <v>14</v>
      </c>
      <c r="Q2" s="47">
        <v>1</v>
      </c>
      <c r="R2" s="47">
        <v>2</v>
      </c>
    </row>
    <row r="3" spans="1:18" ht="12.75" customHeight="1">
      <c r="A3" s="2">
        <f t="shared" ref="A3:A21" si="1">A2+1</f>
        <v>2</v>
      </c>
      <c r="B3" s="11" t="s">
        <v>71</v>
      </c>
      <c r="C3" s="11" t="s">
        <v>72</v>
      </c>
      <c r="D3" s="38">
        <v>10</v>
      </c>
      <c r="E3" s="39" t="s">
        <v>61</v>
      </c>
      <c r="F3" s="39" t="s">
        <v>63</v>
      </c>
      <c r="G3" s="39" t="s">
        <v>73</v>
      </c>
      <c r="H3" s="39" t="s">
        <v>74</v>
      </c>
      <c r="I3" s="39" t="s">
        <v>26</v>
      </c>
      <c r="J3" s="39" t="s">
        <v>75</v>
      </c>
      <c r="K3" s="2">
        <v>0</v>
      </c>
      <c r="L3" s="2"/>
      <c r="M3" s="2">
        <v>6</v>
      </c>
      <c r="N3" s="2">
        <v>1</v>
      </c>
      <c r="O3" s="2">
        <v>0</v>
      </c>
      <c r="P3" s="30">
        <f t="shared" si="0"/>
        <v>7</v>
      </c>
      <c r="Q3" s="31">
        <v>2</v>
      </c>
      <c r="R3" s="30"/>
    </row>
    <row r="4" spans="1:18" ht="12.75" customHeight="1">
      <c r="A4" s="2">
        <f t="shared" si="1"/>
        <v>3</v>
      </c>
      <c r="B4" s="11" t="s">
        <v>76</v>
      </c>
      <c r="C4" s="11" t="s">
        <v>77</v>
      </c>
      <c r="D4" s="38">
        <v>10</v>
      </c>
      <c r="E4" s="39" t="s">
        <v>61</v>
      </c>
      <c r="F4" s="39" t="s">
        <v>63</v>
      </c>
      <c r="G4" s="39" t="s">
        <v>64</v>
      </c>
      <c r="H4" s="39" t="s">
        <v>74</v>
      </c>
      <c r="I4" s="39" t="s">
        <v>26</v>
      </c>
      <c r="J4" s="39" t="s">
        <v>67</v>
      </c>
      <c r="K4" s="2">
        <v>0</v>
      </c>
      <c r="L4" s="2"/>
      <c r="M4" s="2">
        <v>6</v>
      </c>
      <c r="N4" s="2">
        <v>0</v>
      </c>
      <c r="O4" s="2"/>
      <c r="P4" s="30">
        <f t="shared" si="0"/>
        <v>6</v>
      </c>
      <c r="Q4" s="31">
        <v>3</v>
      </c>
      <c r="R4" s="30"/>
    </row>
    <row r="5" spans="1:18" ht="36.75" customHeight="1">
      <c r="A5" s="2">
        <f t="shared" si="1"/>
        <v>4</v>
      </c>
      <c r="B5" s="33" t="s">
        <v>187</v>
      </c>
      <c r="C5" s="34" t="s">
        <v>57</v>
      </c>
      <c r="D5" s="35">
        <v>10</v>
      </c>
      <c r="E5" s="36" t="s">
        <v>168</v>
      </c>
      <c r="F5" s="37" t="s">
        <v>28</v>
      </c>
      <c r="G5" s="37" t="s">
        <v>28</v>
      </c>
      <c r="H5" s="40" t="s">
        <v>170</v>
      </c>
      <c r="I5" s="40" t="s">
        <v>34</v>
      </c>
      <c r="J5" s="40" t="s">
        <v>171</v>
      </c>
      <c r="K5" s="2">
        <v>0</v>
      </c>
      <c r="L5" s="2">
        <v>0</v>
      </c>
      <c r="M5" s="2">
        <v>6</v>
      </c>
      <c r="N5" s="2"/>
      <c r="O5" s="2"/>
      <c r="P5" s="30">
        <f t="shared" si="0"/>
        <v>6</v>
      </c>
      <c r="Q5" s="31">
        <v>3</v>
      </c>
      <c r="R5" s="30"/>
    </row>
    <row r="6" spans="1:18" ht="12.75" customHeight="1">
      <c r="A6" s="2">
        <f t="shared" si="1"/>
        <v>5</v>
      </c>
      <c r="B6" s="33" t="s">
        <v>303</v>
      </c>
      <c r="C6" s="34" t="s">
        <v>134</v>
      </c>
      <c r="D6" s="35">
        <v>10</v>
      </c>
      <c r="E6" s="36" t="s">
        <v>284</v>
      </c>
      <c r="F6" s="37" t="s">
        <v>286</v>
      </c>
      <c r="G6" s="37" t="s">
        <v>287</v>
      </c>
      <c r="H6" s="37" t="s">
        <v>300</v>
      </c>
      <c r="I6" s="37" t="s">
        <v>301</v>
      </c>
      <c r="J6" s="37" t="s">
        <v>302</v>
      </c>
      <c r="K6" s="32">
        <v>0</v>
      </c>
      <c r="L6" s="32">
        <v>0</v>
      </c>
      <c r="M6" s="32">
        <v>6</v>
      </c>
      <c r="N6" s="32">
        <v>0</v>
      </c>
      <c r="O6" s="2"/>
      <c r="P6" s="30">
        <f t="shared" si="0"/>
        <v>6</v>
      </c>
      <c r="Q6" s="31">
        <v>3</v>
      </c>
      <c r="R6" s="30"/>
    </row>
    <row r="7" spans="1:18" ht="12.75" customHeight="1">
      <c r="A7" s="2">
        <f t="shared" si="1"/>
        <v>6</v>
      </c>
      <c r="B7" s="6" t="s">
        <v>269</v>
      </c>
      <c r="C7" s="6" t="s">
        <v>220</v>
      </c>
      <c r="D7" s="2">
        <v>10</v>
      </c>
      <c r="E7" s="7" t="s">
        <v>270</v>
      </c>
      <c r="F7" s="8" t="s">
        <v>28</v>
      </c>
      <c r="G7" s="8" t="s">
        <v>28</v>
      </c>
      <c r="H7" s="8" t="s">
        <v>267</v>
      </c>
      <c r="I7" s="8" t="s">
        <v>192</v>
      </c>
      <c r="J7" s="8" t="s">
        <v>268</v>
      </c>
      <c r="K7" s="2">
        <v>0</v>
      </c>
      <c r="L7" s="2">
        <v>0</v>
      </c>
      <c r="M7" s="2">
        <v>2</v>
      </c>
      <c r="N7" s="2">
        <v>3</v>
      </c>
      <c r="O7" s="2">
        <v>0</v>
      </c>
      <c r="P7" s="30">
        <f t="shared" si="0"/>
        <v>5</v>
      </c>
      <c r="Q7" s="31">
        <v>4</v>
      </c>
      <c r="R7" s="30"/>
    </row>
    <row r="8" spans="1:18" ht="12.75" customHeight="1">
      <c r="A8" s="2">
        <f t="shared" si="1"/>
        <v>7</v>
      </c>
      <c r="B8" s="6" t="s">
        <v>304</v>
      </c>
      <c r="C8" s="6" t="s">
        <v>190</v>
      </c>
      <c r="D8" s="2">
        <v>10</v>
      </c>
      <c r="E8" s="7" t="s">
        <v>284</v>
      </c>
      <c r="F8" s="8" t="s">
        <v>286</v>
      </c>
      <c r="G8" s="8" t="s">
        <v>287</v>
      </c>
      <c r="H8" s="8" t="s">
        <v>300</v>
      </c>
      <c r="I8" s="8" t="s">
        <v>301</v>
      </c>
      <c r="J8" s="8" t="s">
        <v>302</v>
      </c>
      <c r="K8" s="32">
        <v>0</v>
      </c>
      <c r="L8" s="32">
        <v>0</v>
      </c>
      <c r="M8" s="32">
        <v>5</v>
      </c>
      <c r="N8" s="32">
        <v>0</v>
      </c>
      <c r="O8" s="2"/>
      <c r="P8" s="30">
        <f t="shared" si="0"/>
        <v>5</v>
      </c>
      <c r="Q8" s="31">
        <v>4</v>
      </c>
      <c r="R8" s="30"/>
    </row>
    <row r="9" spans="1:18" ht="12.75" customHeight="1">
      <c r="A9" s="2">
        <f t="shared" si="1"/>
        <v>8</v>
      </c>
      <c r="B9" s="6" t="s">
        <v>48</v>
      </c>
      <c r="C9" s="6" t="s">
        <v>49</v>
      </c>
      <c r="D9" s="2">
        <v>10</v>
      </c>
      <c r="E9" s="7" t="s">
        <v>27</v>
      </c>
      <c r="F9" s="8" t="s">
        <v>28</v>
      </c>
      <c r="G9" s="8" t="s">
        <v>28</v>
      </c>
      <c r="H9" s="8" t="s">
        <v>39</v>
      </c>
      <c r="I9" s="8" t="s">
        <v>26</v>
      </c>
      <c r="J9" s="8" t="s">
        <v>40</v>
      </c>
      <c r="K9" s="2">
        <v>0</v>
      </c>
      <c r="L9" s="2">
        <v>0</v>
      </c>
      <c r="M9" s="2"/>
      <c r="N9" s="2"/>
      <c r="O9" s="2">
        <v>2</v>
      </c>
      <c r="P9" s="30">
        <f t="shared" si="0"/>
        <v>2</v>
      </c>
      <c r="Q9" s="31">
        <v>5</v>
      </c>
      <c r="R9" s="30"/>
    </row>
    <row r="10" spans="1:18" ht="12.75" customHeight="1">
      <c r="A10" s="2">
        <f t="shared" si="1"/>
        <v>9</v>
      </c>
      <c r="B10" s="6" t="s">
        <v>239</v>
      </c>
      <c r="C10" s="6" t="s">
        <v>240</v>
      </c>
      <c r="D10" s="2">
        <v>10</v>
      </c>
      <c r="E10" s="7" t="s">
        <v>229</v>
      </c>
      <c r="F10" s="8" t="s">
        <v>63</v>
      </c>
      <c r="G10" s="8" t="s">
        <v>231</v>
      </c>
      <c r="H10" s="8" t="s">
        <v>241</v>
      </c>
      <c r="I10" s="8" t="s">
        <v>242</v>
      </c>
      <c r="J10" s="8" t="s">
        <v>146</v>
      </c>
      <c r="K10" s="2">
        <v>0</v>
      </c>
      <c r="L10" s="2"/>
      <c r="M10" s="2">
        <v>0</v>
      </c>
      <c r="N10" s="2">
        <v>0</v>
      </c>
      <c r="O10" s="2">
        <v>1</v>
      </c>
      <c r="P10" s="30">
        <f t="shared" si="0"/>
        <v>1</v>
      </c>
      <c r="Q10" s="31">
        <v>6</v>
      </c>
      <c r="R10" s="30"/>
    </row>
    <row r="11" spans="1:18" ht="12.75" customHeight="1">
      <c r="A11" s="2">
        <f t="shared" si="1"/>
        <v>10</v>
      </c>
      <c r="B11" s="6" t="s">
        <v>350</v>
      </c>
      <c r="C11" s="6" t="s">
        <v>55</v>
      </c>
      <c r="D11" s="2">
        <v>10</v>
      </c>
      <c r="E11" s="7" t="s">
        <v>326</v>
      </c>
      <c r="F11" s="8" t="s">
        <v>28</v>
      </c>
      <c r="G11" s="8" t="s">
        <v>28</v>
      </c>
      <c r="H11" s="8" t="s">
        <v>328</v>
      </c>
      <c r="I11" s="8" t="s">
        <v>66</v>
      </c>
      <c r="J11" s="8" t="s">
        <v>250</v>
      </c>
      <c r="K11" s="2">
        <v>0</v>
      </c>
      <c r="L11" s="2"/>
      <c r="M11" s="2">
        <v>0</v>
      </c>
      <c r="N11" s="2">
        <v>1</v>
      </c>
      <c r="O11" s="2">
        <v>0</v>
      </c>
      <c r="P11" s="30">
        <f t="shared" si="0"/>
        <v>1</v>
      </c>
      <c r="Q11" s="31">
        <v>6</v>
      </c>
      <c r="R11" s="30"/>
    </row>
    <row r="12" spans="1:18" ht="12.75" customHeight="1">
      <c r="A12" s="2">
        <f t="shared" si="1"/>
        <v>11</v>
      </c>
      <c r="B12" s="6" t="s">
        <v>50</v>
      </c>
      <c r="C12" s="6" t="s">
        <v>51</v>
      </c>
      <c r="D12" s="2">
        <v>10</v>
      </c>
      <c r="E12" s="7" t="s">
        <v>27</v>
      </c>
      <c r="F12" s="8" t="s">
        <v>28</v>
      </c>
      <c r="G12" s="8" t="s">
        <v>28</v>
      </c>
      <c r="H12" s="8" t="s">
        <v>39</v>
      </c>
      <c r="I12" s="8" t="s">
        <v>26</v>
      </c>
      <c r="J12" s="8" t="s">
        <v>40</v>
      </c>
      <c r="K12" s="2">
        <v>0</v>
      </c>
      <c r="L12" s="2"/>
      <c r="M12" s="2">
        <v>0</v>
      </c>
      <c r="N12" s="2">
        <v>0</v>
      </c>
      <c r="O12" s="2"/>
      <c r="P12" s="30">
        <f t="shared" si="0"/>
        <v>0</v>
      </c>
      <c r="Q12" s="31">
        <v>7</v>
      </c>
      <c r="R12" s="30"/>
    </row>
    <row r="13" spans="1:18" ht="12.75" customHeight="1">
      <c r="A13" s="32">
        <f t="shared" si="1"/>
        <v>12</v>
      </c>
      <c r="B13" s="6" t="s">
        <v>193</v>
      </c>
      <c r="C13" s="6" t="s">
        <v>105</v>
      </c>
      <c r="D13" s="2">
        <v>10</v>
      </c>
      <c r="E13" s="7" t="s">
        <v>194</v>
      </c>
      <c r="F13" s="8" t="s">
        <v>196</v>
      </c>
      <c r="G13" s="8" t="s">
        <v>197</v>
      </c>
      <c r="H13" s="8" t="s">
        <v>30</v>
      </c>
      <c r="I13" s="8" t="s">
        <v>198</v>
      </c>
      <c r="J13" s="8" t="s">
        <v>199</v>
      </c>
      <c r="K13" s="2">
        <v>0</v>
      </c>
      <c r="L13" s="2"/>
      <c r="M13" s="2"/>
      <c r="N13" s="2">
        <v>0</v>
      </c>
      <c r="O13" s="2"/>
      <c r="P13" s="30">
        <f t="shared" si="0"/>
        <v>0</v>
      </c>
      <c r="Q13" s="31">
        <v>7</v>
      </c>
      <c r="R13" s="30"/>
    </row>
    <row r="14" spans="1:18" ht="12.75" customHeight="1">
      <c r="A14" s="32">
        <f t="shared" si="1"/>
        <v>13</v>
      </c>
      <c r="B14" s="6" t="s">
        <v>251</v>
      </c>
      <c r="C14" s="6" t="s">
        <v>252</v>
      </c>
      <c r="D14" s="2">
        <v>10</v>
      </c>
      <c r="E14" s="7" t="s">
        <v>245</v>
      </c>
      <c r="F14" s="8" t="s">
        <v>63</v>
      </c>
      <c r="G14" s="8" t="s">
        <v>247</v>
      </c>
      <c r="H14" s="8" t="s">
        <v>253</v>
      </c>
      <c r="I14" s="8" t="s">
        <v>242</v>
      </c>
      <c r="J14" s="8" t="s">
        <v>254</v>
      </c>
      <c r="K14" s="2">
        <v>0</v>
      </c>
      <c r="L14" s="2"/>
      <c r="M14" s="2">
        <v>0</v>
      </c>
      <c r="N14" s="2">
        <v>0</v>
      </c>
      <c r="O14" s="2">
        <v>0</v>
      </c>
      <c r="P14" s="30">
        <f t="shared" si="0"/>
        <v>0</v>
      </c>
      <c r="Q14" s="31">
        <v>7</v>
      </c>
      <c r="R14" s="30"/>
    </row>
    <row r="15" spans="1:18" ht="12.75" customHeight="1">
      <c r="A15" s="32">
        <f t="shared" si="1"/>
        <v>14</v>
      </c>
      <c r="B15" s="6" t="s">
        <v>263</v>
      </c>
      <c r="C15" s="6" t="s">
        <v>264</v>
      </c>
      <c r="D15" s="2">
        <v>10</v>
      </c>
      <c r="E15" s="7" t="s">
        <v>265</v>
      </c>
      <c r="F15" s="8" t="s">
        <v>28</v>
      </c>
      <c r="G15" s="8" t="s">
        <v>28</v>
      </c>
      <c r="H15" s="8" t="s">
        <v>267</v>
      </c>
      <c r="I15" s="8" t="s">
        <v>192</v>
      </c>
      <c r="J15" s="8" t="s">
        <v>268</v>
      </c>
      <c r="K15" s="2">
        <v>0</v>
      </c>
      <c r="L15" s="2"/>
      <c r="M15" s="2">
        <v>0</v>
      </c>
      <c r="N15" s="2">
        <v>0</v>
      </c>
      <c r="O15" s="2">
        <v>0</v>
      </c>
      <c r="P15" s="30">
        <f t="shared" si="0"/>
        <v>0</v>
      </c>
      <c r="Q15" s="31">
        <v>7</v>
      </c>
      <c r="R15" s="30"/>
    </row>
    <row r="16" spans="1:18" ht="12.75" customHeight="1">
      <c r="A16" s="32">
        <f t="shared" si="1"/>
        <v>15</v>
      </c>
      <c r="B16" s="6" t="s">
        <v>299</v>
      </c>
      <c r="C16" s="6" t="s">
        <v>127</v>
      </c>
      <c r="D16" s="2">
        <v>10</v>
      </c>
      <c r="E16" s="7" t="s">
        <v>284</v>
      </c>
      <c r="F16" s="8" t="s">
        <v>286</v>
      </c>
      <c r="G16" s="8" t="s">
        <v>287</v>
      </c>
      <c r="H16" s="8" t="s">
        <v>289</v>
      </c>
      <c r="I16" s="8" t="s">
        <v>122</v>
      </c>
      <c r="J16" s="8" t="s">
        <v>84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0">
        <f t="shared" si="0"/>
        <v>0</v>
      </c>
      <c r="Q16" s="31">
        <v>7</v>
      </c>
      <c r="R16" s="30"/>
    </row>
    <row r="17" spans="1:18" ht="12.75" customHeight="1">
      <c r="A17" s="32">
        <f t="shared" si="1"/>
        <v>16</v>
      </c>
      <c r="B17" s="6" t="s">
        <v>74</v>
      </c>
      <c r="C17" s="6" t="s">
        <v>17</v>
      </c>
      <c r="D17" s="2">
        <v>10</v>
      </c>
      <c r="E17" s="7" t="s">
        <v>284</v>
      </c>
      <c r="F17" s="8" t="s">
        <v>286</v>
      </c>
      <c r="G17" s="8" t="s">
        <v>287</v>
      </c>
      <c r="H17" s="8" t="s">
        <v>300</v>
      </c>
      <c r="I17" s="8" t="s">
        <v>301</v>
      </c>
      <c r="J17" s="8" t="s">
        <v>302</v>
      </c>
      <c r="K17" s="32">
        <v>0</v>
      </c>
      <c r="L17" s="32">
        <v>0</v>
      </c>
      <c r="M17" s="32">
        <v>0</v>
      </c>
      <c r="N17" s="32">
        <v>0</v>
      </c>
      <c r="O17" s="2"/>
      <c r="P17" s="30">
        <f t="shared" si="0"/>
        <v>0</v>
      </c>
      <c r="Q17" s="31">
        <v>7</v>
      </c>
      <c r="R17" s="30"/>
    </row>
    <row r="18" spans="1:18" ht="12.75" customHeight="1">
      <c r="A18" s="32">
        <f t="shared" si="1"/>
        <v>17</v>
      </c>
      <c r="B18" s="6" t="s">
        <v>305</v>
      </c>
      <c r="C18" s="6" t="s">
        <v>57</v>
      </c>
      <c r="D18" s="2">
        <v>10</v>
      </c>
      <c r="E18" s="7" t="s">
        <v>284</v>
      </c>
      <c r="F18" s="8" t="s">
        <v>286</v>
      </c>
      <c r="G18" s="8" t="s">
        <v>287</v>
      </c>
      <c r="H18" s="8" t="s">
        <v>300</v>
      </c>
      <c r="I18" s="8" t="s">
        <v>301</v>
      </c>
      <c r="J18" s="8" t="s">
        <v>302</v>
      </c>
      <c r="K18" s="32">
        <v>0</v>
      </c>
      <c r="L18" s="32">
        <v>0</v>
      </c>
      <c r="M18" s="32">
        <v>0</v>
      </c>
      <c r="N18" s="32">
        <v>0</v>
      </c>
      <c r="O18" s="2"/>
      <c r="P18" s="30">
        <f t="shared" si="0"/>
        <v>0</v>
      </c>
      <c r="Q18" s="31">
        <v>7</v>
      </c>
      <c r="R18" s="30"/>
    </row>
    <row r="19" spans="1:18" ht="12.75" customHeight="1">
      <c r="A19" s="32">
        <f t="shared" si="1"/>
        <v>18</v>
      </c>
      <c r="B19" s="6" t="s">
        <v>347</v>
      </c>
      <c r="C19" s="6" t="s">
        <v>86</v>
      </c>
      <c r="D19" s="2">
        <v>10</v>
      </c>
      <c r="E19" s="7" t="s">
        <v>326</v>
      </c>
      <c r="F19" s="8" t="s">
        <v>28</v>
      </c>
      <c r="G19" s="8" t="s">
        <v>28</v>
      </c>
      <c r="H19" s="8" t="s">
        <v>328</v>
      </c>
      <c r="I19" s="8" t="s">
        <v>66</v>
      </c>
      <c r="J19" s="8" t="s">
        <v>250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30">
        <f t="shared" si="0"/>
        <v>0</v>
      </c>
      <c r="Q19" s="31">
        <v>7</v>
      </c>
      <c r="R19" s="30"/>
    </row>
    <row r="20" spans="1:18" ht="12.75" customHeight="1">
      <c r="A20" s="32">
        <f t="shared" si="1"/>
        <v>19</v>
      </c>
      <c r="B20" s="6" t="s">
        <v>348</v>
      </c>
      <c r="C20" s="6" t="s">
        <v>167</v>
      </c>
      <c r="D20" s="2">
        <v>10</v>
      </c>
      <c r="E20" s="7" t="s">
        <v>326</v>
      </c>
      <c r="F20" s="8" t="s">
        <v>28</v>
      </c>
      <c r="G20" s="8" t="s">
        <v>28</v>
      </c>
      <c r="H20" s="8" t="s">
        <v>328</v>
      </c>
      <c r="I20" s="8" t="s">
        <v>66</v>
      </c>
      <c r="J20" s="8" t="s">
        <v>250</v>
      </c>
      <c r="K20" s="2">
        <v>0</v>
      </c>
      <c r="L20" s="2">
        <v>0</v>
      </c>
      <c r="M20" s="2">
        <v>0</v>
      </c>
      <c r="N20" s="2"/>
      <c r="O20" s="2"/>
      <c r="P20" s="30">
        <f t="shared" si="0"/>
        <v>0</v>
      </c>
      <c r="Q20" s="31">
        <v>7</v>
      </c>
      <c r="R20" s="30"/>
    </row>
    <row r="21" spans="1:18" ht="12.75" customHeight="1" thickBot="1">
      <c r="A21" s="32">
        <f t="shared" si="1"/>
        <v>20</v>
      </c>
      <c r="B21" s="6" t="s">
        <v>349</v>
      </c>
      <c r="C21" s="6" t="s">
        <v>244</v>
      </c>
      <c r="D21" s="2">
        <v>10</v>
      </c>
      <c r="E21" s="7" t="s">
        <v>326</v>
      </c>
      <c r="F21" s="8" t="s">
        <v>28</v>
      </c>
      <c r="G21" s="8" t="s">
        <v>28</v>
      </c>
      <c r="H21" s="8" t="s">
        <v>328</v>
      </c>
      <c r="I21" s="8" t="s">
        <v>66</v>
      </c>
      <c r="J21" s="8" t="s">
        <v>250</v>
      </c>
      <c r="K21" s="2">
        <v>0</v>
      </c>
      <c r="L21" s="2">
        <v>0</v>
      </c>
      <c r="M21" s="2">
        <v>0</v>
      </c>
      <c r="N21" s="2"/>
      <c r="O21" s="2"/>
      <c r="P21" s="55">
        <f t="shared" si="0"/>
        <v>0</v>
      </c>
      <c r="Q21" s="31">
        <v>7</v>
      </c>
      <c r="R21" s="30"/>
    </row>
    <row r="22" spans="1:18" ht="12.75" customHeight="1" thickBot="1">
      <c r="H22" s="62" t="s">
        <v>389</v>
      </c>
      <c r="I22" s="62"/>
      <c r="J22" s="62"/>
      <c r="K22" s="56">
        <f>SUM(K2:K21)/20</f>
        <v>0</v>
      </c>
      <c r="L22" s="56">
        <f t="shared" ref="L22:P22" si="2">SUM(L2:L21)/20</f>
        <v>0.35</v>
      </c>
      <c r="M22" s="56">
        <f t="shared" si="2"/>
        <v>1.9</v>
      </c>
      <c r="N22" s="56">
        <f t="shared" si="2"/>
        <v>0.25</v>
      </c>
      <c r="O22" s="60">
        <f t="shared" si="2"/>
        <v>0.15</v>
      </c>
      <c r="P22" s="61">
        <f t="shared" si="2"/>
        <v>2.65</v>
      </c>
    </row>
    <row r="23" spans="1:18" ht="12.75" customHeight="1"/>
    <row r="24" spans="1:18" ht="12.75" customHeight="1"/>
    <row r="25" spans="1:18" ht="12.75" customHeight="1"/>
    <row r="26" spans="1:18" ht="12.75" customHeight="1"/>
    <row r="27" spans="1:18" ht="12.75" customHeight="1"/>
    <row r="28" spans="1:18" ht="12.75" customHeight="1"/>
    <row r="29" spans="1:18" ht="12.75" customHeight="1"/>
    <row r="30" spans="1:18" ht="12.75" customHeight="1"/>
    <row r="31" spans="1:18" ht="12.75" customHeight="1"/>
    <row r="32" spans="1:18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</sheetData>
  <autoFilter ref="B1:R22"/>
  <mergeCells count="1">
    <mergeCell ref="H22:J2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R994"/>
  <sheetViews>
    <sheetView topLeftCell="B1" workbookViewId="0">
      <selection activeCell="B10" sqref="B10:P10"/>
    </sheetView>
  </sheetViews>
  <sheetFormatPr defaultColWidth="14.42578125" defaultRowHeight="15" customHeight="1"/>
  <cols>
    <col min="1" max="1" width="4.140625" customWidth="1"/>
    <col min="2" max="2" width="15.140625" customWidth="1"/>
    <col min="3" max="3" width="11.28515625" customWidth="1"/>
    <col min="4" max="4" width="6.7109375" customWidth="1"/>
    <col min="5" max="5" width="20.5703125" customWidth="1"/>
    <col min="6" max="6" width="16.42578125" customWidth="1"/>
    <col min="7" max="7" width="14.28515625" customWidth="1"/>
    <col min="8" max="8" width="15.140625" customWidth="1"/>
    <col min="9" max="9" width="10.140625" customWidth="1"/>
    <col min="10" max="10" width="16" customWidth="1"/>
    <col min="11" max="26" width="8.7109375" customWidth="1"/>
  </cols>
  <sheetData>
    <row r="1" spans="1:18" ht="12.75" customHeight="1">
      <c r="A1" s="1" t="s">
        <v>0</v>
      </c>
      <c r="B1" s="2" t="s">
        <v>1</v>
      </c>
      <c r="C1" s="2" t="s">
        <v>2</v>
      </c>
      <c r="D1" s="1" t="s">
        <v>370</v>
      </c>
      <c r="E1" s="3" t="s">
        <v>4</v>
      </c>
      <c r="F1" s="1" t="s">
        <v>371</v>
      </c>
      <c r="G1" s="5" t="s">
        <v>372</v>
      </c>
      <c r="H1" s="2" t="s">
        <v>1</v>
      </c>
      <c r="I1" s="2" t="s">
        <v>2</v>
      </c>
      <c r="J1" s="2" t="s">
        <v>9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 t="s">
        <v>373</v>
      </c>
      <c r="Q1" s="2" t="s">
        <v>374</v>
      </c>
      <c r="R1" s="2" t="s">
        <v>375</v>
      </c>
    </row>
    <row r="2" spans="1:18" ht="12.75" customHeight="1">
      <c r="A2" s="2">
        <v>1</v>
      </c>
      <c r="B2" s="46" t="s">
        <v>172</v>
      </c>
      <c r="C2" s="46" t="s">
        <v>262</v>
      </c>
      <c r="D2" s="47">
        <v>11</v>
      </c>
      <c r="E2" s="48" t="s">
        <v>229</v>
      </c>
      <c r="F2" s="49" t="s">
        <v>63</v>
      </c>
      <c r="G2" s="49" t="s">
        <v>231</v>
      </c>
      <c r="H2" s="49" t="s">
        <v>260</v>
      </c>
      <c r="I2" s="49" t="s">
        <v>17</v>
      </c>
      <c r="J2" s="49" t="s">
        <v>250</v>
      </c>
      <c r="K2" s="47"/>
      <c r="L2" s="47">
        <v>7</v>
      </c>
      <c r="M2" s="47">
        <v>7</v>
      </c>
      <c r="N2" s="47">
        <v>6</v>
      </c>
      <c r="O2" s="47"/>
      <c r="P2" s="47">
        <f t="shared" ref="P2:P22" si="0">SUM(K2:O2)</f>
        <v>20</v>
      </c>
      <c r="Q2" s="47">
        <v>1</v>
      </c>
      <c r="R2" s="47">
        <v>1</v>
      </c>
    </row>
    <row r="3" spans="1:18" ht="12.75" customHeight="1">
      <c r="A3" s="2">
        <f t="shared" ref="A3:A24" si="1">1+A2</f>
        <v>2</v>
      </c>
      <c r="B3" s="6" t="s">
        <v>362</v>
      </c>
      <c r="C3" s="6" t="s">
        <v>88</v>
      </c>
      <c r="D3" s="2">
        <v>11</v>
      </c>
      <c r="E3" s="7" t="s">
        <v>326</v>
      </c>
      <c r="F3" s="8" t="s">
        <v>28</v>
      </c>
      <c r="G3" s="8" t="s">
        <v>28</v>
      </c>
      <c r="H3" s="8" t="s">
        <v>359</v>
      </c>
      <c r="I3" s="8" t="s">
        <v>46</v>
      </c>
      <c r="J3" s="8" t="s">
        <v>360</v>
      </c>
      <c r="K3" s="2">
        <v>4</v>
      </c>
      <c r="L3" s="2">
        <v>0</v>
      </c>
      <c r="M3" s="2">
        <v>0</v>
      </c>
      <c r="N3" s="2">
        <v>0</v>
      </c>
      <c r="O3" s="2">
        <v>0</v>
      </c>
      <c r="P3" s="30">
        <f t="shared" si="0"/>
        <v>4</v>
      </c>
      <c r="Q3" s="31">
        <v>2</v>
      </c>
      <c r="R3" s="30"/>
    </row>
    <row r="4" spans="1:18" ht="12.75" customHeight="1">
      <c r="A4" s="2">
        <f t="shared" si="1"/>
        <v>3</v>
      </c>
      <c r="B4" s="6" t="s">
        <v>388</v>
      </c>
      <c r="C4" s="6" t="s">
        <v>88</v>
      </c>
      <c r="D4" s="2">
        <v>11</v>
      </c>
      <c r="E4" s="7" t="s">
        <v>378</v>
      </c>
      <c r="F4" s="8" t="s">
        <v>28</v>
      </c>
      <c r="G4" s="8" t="s">
        <v>28</v>
      </c>
      <c r="H4" s="8"/>
      <c r="I4" s="8"/>
      <c r="J4" s="8"/>
      <c r="K4" s="2">
        <v>1</v>
      </c>
      <c r="L4" s="2"/>
      <c r="M4" s="2"/>
      <c r="N4" s="2">
        <v>3</v>
      </c>
      <c r="O4" s="2"/>
      <c r="P4" s="30">
        <f t="shared" si="0"/>
        <v>4</v>
      </c>
      <c r="Q4" s="31">
        <v>2</v>
      </c>
      <c r="R4" s="30"/>
    </row>
    <row r="5" spans="1:18" ht="12.75" customHeight="1">
      <c r="A5" s="32">
        <f t="shared" si="1"/>
        <v>4</v>
      </c>
      <c r="B5" s="6" t="s">
        <v>54</v>
      </c>
      <c r="C5" s="41" t="s">
        <v>55</v>
      </c>
      <c r="D5" s="42">
        <v>11</v>
      </c>
      <c r="E5" s="43" t="s">
        <v>27</v>
      </c>
      <c r="F5" s="44" t="s">
        <v>28</v>
      </c>
      <c r="G5" s="44" t="s">
        <v>28</v>
      </c>
      <c r="H5" s="44" t="s">
        <v>45</v>
      </c>
      <c r="I5" s="44" t="s">
        <v>46</v>
      </c>
      <c r="J5" s="44" t="s">
        <v>47</v>
      </c>
      <c r="K5" s="2">
        <v>2</v>
      </c>
      <c r="L5" s="2">
        <v>0</v>
      </c>
      <c r="M5" s="2"/>
      <c r="N5" s="2"/>
      <c r="O5" s="2"/>
      <c r="P5" s="30">
        <f t="shared" si="0"/>
        <v>2</v>
      </c>
      <c r="Q5" s="31">
        <v>3</v>
      </c>
      <c r="R5" s="30"/>
    </row>
    <row r="6" spans="1:18" ht="12.75" customHeight="1">
      <c r="A6" s="32">
        <f t="shared" si="1"/>
        <v>5</v>
      </c>
      <c r="B6" s="11" t="s">
        <v>59</v>
      </c>
      <c r="C6" s="11" t="s">
        <v>60</v>
      </c>
      <c r="D6" s="38">
        <v>11</v>
      </c>
      <c r="E6" s="39" t="s">
        <v>61</v>
      </c>
      <c r="F6" s="39" t="s">
        <v>63</v>
      </c>
      <c r="G6" s="39" t="s">
        <v>64</v>
      </c>
      <c r="H6" s="39" t="s">
        <v>65</v>
      </c>
      <c r="I6" s="39" t="s">
        <v>66</v>
      </c>
      <c r="J6" s="39" t="s">
        <v>67</v>
      </c>
      <c r="K6" s="2">
        <v>0</v>
      </c>
      <c r="L6" s="2">
        <v>1</v>
      </c>
      <c r="M6" s="2">
        <v>0</v>
      </c>
      <c r="N6" s="2">
        <v>1</v>
      </c>
      <c r="O6" s="2"/>
      <c r="P6" s="30">
        <f t="shared" si="0"/>
        <v>2</v>
      </c>
      <c r="Q6" s="31">
        <v>3</v>
      </c>
      <c r="R6" s="30"/>
    </row>
    <row r="7" spans="1:18" ht="12.75" customHeight="1">
      <c r="A7" s="32">
        <f t="shared" si="1"/>
        <v>6</v>
      </c>
      <c r="B7" s="6" t="s">
        <v>140</v>
      </c>
      <c r="C7" s="6" t="s">
        <v>101</v>
      </c>
      <c r="D7" s="2">
        <v>11</v>
      </c>
      <c r="E7" s="7" t="s">
        <v>120</v>
      </c>
      <c r="F7" s="8" t="s">
        <v>118</v>
      </c>
      <c r="G7" s="8" t="s">
        <v>125</v>
      </c>
      <c r="H7" s="8" t="s">
        <v>135</v>
      </c>
      <c r="I7" s="8" t="s">
        <v>136</v>
      </c>
      <c r="J7" s="8" t="s">
        <v>137</v>
      </c>
      <c r="K7" s="2">
        <v>0</v>
      </c>
      <c r="L7" s="2">
        <v>1</v>
      </c>
      <c r="M7" s="2"/>
      <c r="N7" s="2"/>
      <c r="O7" s="2"/>
      <c r="P7" s="30">
        <f t="shared" si="0"/>
        <v>1</v>
      </c>
      <c r="Q7" s="31">
        <v>4</v>
      </c>
      <c r="R7" s="30"/>
    </row>
    <row r="8" spans="1:18" ht="12.75" customHeight="1">
      <c r="A8" s="32">
        <f t="shared" si="1"/>
        <v>7</v>
      </c>
      <c r="B8" s="6" t="s">
        <v>188</v>
      </c>
      <c r="C8" s="6" t="s">
        <v>42</v>
      </c>
      <c r="D8" s="2">
        <v>11</v>
      </c>
      <c r="E8" s="7" t="s">
        <v>168</v>
      </c>
      <c r="F8" s="8" t="s">
        <v>28</v>
      </c>
      <c r="G8" s="8" t="s">
        <v>28</v>
      </c>
      <c r="H8" s="19" t="s">
        <v>170</v>
      </c>
      <c r="I8" s="19" t="s">
        <v>34</v>
      </c>
      <c r="J8" s="19" t="s">
        <v>171</v>
      </c>
      <c r="K8" s="2">
        <v>0</v>
      </c>
      <c r="L8" s="2"/>
      <c r="M8" s="2">
        <v>1</v>
      </c>
      <c r="N8" s="2">
        <v>0</v>
      </c>
      <c r="O8" s="2"/>
      <c r="P8" s="30">
        <f t="shared" si="0"/>
        <v>1</v>
      </c>
      <c r="Q8" s="31">
        <v>4</v>
      </c>
      <c r="R8" s="30"/>
    </row>
    <row r="9" spans="1:18" ht="12.75" customHeight="1">
      <c r="A9" s="32">
        <f t="shared" si="1"/>
        <v>8</v>
      </c>
      <c r="B9" s="6" t="s">
        <v>354</v>
      </c>
      <c r="C9" s="6" t="s">
        <v>183</v>
      </c>
      <c r="D9" s="2">
        <v>11</v>
      </c>
      <c r="E9" s="7" t="s">
        <v>326</v>
      </c>
      <c r="F9" s="8" t="s">
        <v>28</v>
      </c>
      <c r="G9" s="8" t="s">
        <v>28</v>
      </c>
      <c r="H9" s="8" t="s">
        <v>343</v>
      </c>
      <c r="I9" s="8" t="s">
        <v>127</v>
      </c>
      <c r="J9" s="8" t="s">
        <v>344</v>
      </c>
      <c r="K9" s="2">
        <v>1</v>
      </c>
      <c r="L9" s="2">
        <v>0</v>
      </c>
      <c r="M9" s="2">
        <v>0</v>
      </c>
      <c r="N9" s="2">
        <v>0</v>
      </c>
      <c r="O9" s="2">
        <v>0</v>
      </c>
      <c r="P9" s="30">
        <f t="shared" si="0"/>
        <v>1</v>
      </c>
      <c r="Q9" s="31">
        <v>4</v>
      </c>
      <c r="R9" s="30"/>
    </row>
    <row r="10" spans="1:18" ht="12.75" customHeight="1">
      <c r="A10" s="32">
        <f t="shared" si="1"/>
        <v>9</v>
      </c>
      <c r="B10" s="63" t="s">
        <v>306</v>
      </c>
      <c r="C10" s="63" t="s">
        <v>307</v>
      </c>
      <c r="D10" s="32">
        <v>11</v>
      </c>
      <c r="E10" s="64" t="s">
        <v>390</v>
      </c>
      <c r="F10" s="65" t="s">
        <v>391</v>
      </c>
      <c r="G10" s="65" t="s">
        <v>287</v>
      </c>
      <c r="H10" s="8" t="s">
        <v>289</v>
      </c>
      <c r="I10" s="8" t="s">
        <v>122</v>
      </c>
      <c r="J10" s="8" t="s">
        <v>84</v>
      </c>
      <c r="K10" s="32"/>
      <c r="L10" s="32">
        <v>0</v>
      </c>
      <c r="M10" s="32">
        <v>1</v>
      </c>
      <c r="N10" s="32">
        <v>0</v>
      </c>
      <c r="O10" s="32">
        <v>0</v>
      </c>
      <c r="P10" s="55">
        <f>SUM(K10:O10)</f>
        <v>1</v>
      </c>
      <c r="Q10" s="31">
        <v>4</v>
      </c>
      <c r="R10" s="31"/>
    </row>
    <row r="11" spans="1:18" ht="12.75" customHeight="1">
      <c r="A11" s="32">
        <f t="shared" si="1"/>
        <v>10</v>
      </c>
      <c r="B11" s="6" t="s">
        <v>56</v>
      </c>
      <c r="C11" s="6" t="s">
        <v>57</v>
      </c>
      <c r="D11" s="2">
        <v>11</v>
      </c>
      <c r="E11" s="7" t="s">
        <v>27</v>
      </c>
      <c r="F11" s="8" t="s">
        <v>28</v>
      </c>
      <c r="G11" s="8" t="s">
        <v>28</v>
      </c>
      <c r="H11" s="8" t="s">
        <v>45</v>
      </c>
      <c r="I11" s="8" t="s">
        <v>46</v>
      </c>
      <c r="J11" s="8" t="s">
        <v>47</v>
      </c>
      <c r="K11" s="2">
        <v>0</v>
      </c>
      <c r="L11" s="2">
        <v>0</v>
      </c>
      <c r="M11" s="2">
        <v>0</v>
      </c>
      <c r="N11" s="2">
        <v>0</v>
      </c>
      <c r="O11" s="2"/>
      <c r="P11" s="30">
        <f t="shared" si="0"/>
        <v>0</v>
      </c>
      <c r="Q11" s="31">
        <v>5</v>
      </c>
      <c r="R11" s="30"/>
    </row>
    <row r="12" spans="1:18" ht="12.75" customHeight="1">
      <c r="A12" s="32">
        <f t="shared" si="1"/>
        <v>11</v>
      </c>
      <c r="B12" s="6" t="s">
        <v>58</v>
      </c>
      <c r="C12" s="6" t="s">
        <v>20</v>
      </c>
      <c r="D12" s="2">
        <v>11</v>
      </c>
      <c r="E12" s="7" t="s">
        <v>27</v>
      </c>
      <c r="F12" s="8" t="s">
        <v>28</v>
      </c>
      <c r="G12" s="8" t="s">
        <v>28</v>
      </c>
      <c r="H12" s="8" t="s">
        <v>45</v>
      </c>
      <c r="I12" s="8" t="s">
        <v>46</v>
      </c>
      <c r="J12" s="8" t="s">
        <v>47</v>
      </c>
      <c r="K12" s="2">
        <v>0</v>
      </c>
      <c r="L12" s="2">
        <v>0</v>
      </c>
      <c r="M12" s="2">
        <v>0</v>
      </c>
      <c r="N12" s="2">
        <v>0</v>
      </c>
      <c r="O12" s="2"/>
      <c r="P12" s="30">
        <f t="shared" si="0"/>
        <v>0</v>
      </c>
      <c r="Q12" s="31">
        <v>5</v>
      </c>
      <c r="R12" s="30"/>
    </row>
    <row r="13" spans="1:18" ht="12.75" customHeight="1">
      <c r="A13" s="32">
        <f t="shared" si="1"/>
        <v>12</v>
      </c>
      <c r="B13" s="6" t="s">
        <v>147</v>
      </c>
      <c r="C13" s="6" t="s">
        <v>20</v>
      </c>
      <c r="D13" s="2">
        <v>11</v>
      </c>
      <c r="E13" s="7" t="s">
        <v>142</v>
      </c>
      <c r="F13" s="8" t="s">
        <v>14</v>
      </c>
      <c r="G13" s="8" t="s">
        <v>93</v>
      </c>
      <c r="H13" s="8" t="s">
        <v>144</v>
      </c>
      <c r="I13" s="8" t="s">
        <v>145</v>
      </c>
      <c r="J13" s="8" t="s">
        <v>146</v>
      </c>
      <c r="K13" s="2">
        <v>0</v>
      </c>
      <c r="L13" s="2">
        <v>0</v>
      </c>
      <c r="M13" s="2"/>
      <c r="N13" s="2"/>
      <c r="O13" s="2"/>
      <c r="P13" s="30">
        <f t="shared" si="0"/>
        <v>0</v>
      </c>
      <c r="Q13" s="31">
        <v>5</v>
      </c>
      <c r="R13" s="30"/>
    </row>
    <row r="14" spans="1:18" ht="12.75" customHeight="1">
      <c r="A14" s="32">
        <f t="shared" si="1"/>
        <v>13</v>
      </c>
      <c r="B14" s="6" t="s">
        <v>148</v>
      </c>
      <c r="C14" s="6" t="s">
        <v>105</v>
      </c>
      <c r="D14" s="2">
        <v>11</v>
      </c>
      <c r="E14" s="7" t="s">
        <v>142</v>
      </c>
      <c r="F14" s="8" t="s">
        <v>14</v>
      </c>
      <c r="G14" s="8" t="s">
        <v>93</v>
      </c>
      <c r="H14" s="8" t="s">
        <v>144</v>
      </c>
      <c r="I14" s="8" t="s">
        <v>145</v>
      </c>
      <c r="J14" s="8" t="s">
        <v>146</v>
      </c>
      <c r="K14" s="2"/>
      <c r="L14" s="2">
        <v>0</v>
      </c>
      <c r="M14" s="2">
        <v>0</v>
      </c>
      <c r="N14" s="2">
        <v>0</v>
      </c>
      <c r="O14" s="2"/>
      <c r="P14" s="30">
        <f t="shared" si="0"/>
        <v>0</v>
      </c>
      <c r="Q14" s="31">
        <v>5</v>
      </c>
      <c r="R14" s="30"/>
    </row>
    <row r="15" spans="1:18" ht="12.75" customHeight="1">
      <c r="A15" s="32">
        <f t="shared" si="1"/>
        <v>14</v>
      </c>
      <c r="B15" s="6" t="s">
        <v>149</v>
      </c>
      <c r="C15" s="6" t="s">
        <v>96</v>
      </c>
      <c r="D15" s="2">
        <v>11</v>
      </c>
      <c r="E15" s="7" t="s">
        <v>142</v>
      </c>
      <c r="F15" s="8" t="s">
        <v>14</v>
      </c>
      <c r="G15" s="8" t="s">
        <v>93</v>
      </c>
      <c r="H15" s="8" t="s">
        <v>144</v>
      </c>
      <c r="I15" s="8" t="s">
        <v>145</v>
      </c>
      <c r="J15" s="8" t="s">
        <v>146</v>
      </c>
      <c r="K15" s="2">
        <v>0</v>
      </c>
      <c r="L15" s="2">
        <v>0</v>
      </c>
      <c r="M15" s="2"/>
      <c r="N15" s="2">
        <v>0</v>
      </c>
      <c r="O15" s="2"/>
      <c r="P15" s="30">
        <f t="shared" si="0"/>
        <v>0</v>
      </c>
      <c r="Q15" s="31">
        <v>5</v>
      </c>
      <c r="R15" s="30"/>
    </row>
    <row r="16" spans="1:18" ht="12.75" customHeight="1">
      <c r="A16" s="32">
        <f t="shared" si="1"/>
        <v>15</v>
      </c>
      <c r="B16" s="6" t="s">
        <v>191</v>
      </c>
      <c r="C16" s="6" t="s">
        <v>192</v>
      </c>
      <c r="D16" s="2">
        <v>11</v>
      </c>
      <c r="E16" s="7" t="s">
        <v>168</v>
      </c>
      <c r="F16" s="8" t="s">
        <v>28</v>
      </c>
      <c r="G16" s="8" t="s">
        <v>28</v>
      </c>
      <c r="H16" s="19" t="s">
        <v>170</v>
      </c>
      <c r="I16" s="19" t="s">
        <v>34</v>
      </c>
      <c r="J16" s="19" t="s">
        <v>171</v>
      </c>
      <c r="K16" s="2">
        <v>0</v>
      </c>
      <c r="L16" s="2">
        <v>0</v>
      </c>
      <c r="M16" s="2">
        <v>0</v>
      </c>
      <c r="N16" s="2">
        <v>0</v>
      </c>
      <c r="O16" s="2"/>
      <c r="P16" s="30">
        <f t="shared" si="0"/>
        <v>0</v>
      </c>
      <c r="Q16" s="31">
        <v>5</v>
      </c>
      <c r="R16" s="30"/>
    </row>
    <row r="17" spans="1:18" ht="12.75" customHeight="1">
      <c r="A17" s="32">
        <f t="shared" si="1"/>
        <v>16</v>
      </c>
      <c r="B17" s="6" t="s">
        <v>276</v>
      </c>
      <c r="C17" s="6" t="s">
        <v>49</v>
      </c>
      <c r="D17" s="2">
        <v>11</v>
      </c>
      <c r="E17" s="7" t="s">
        <v>277</v>
      </c>
      <c r="F17" s="8" t="s">
        <v>28</v>
      </c>
      <c r="G17" s="8" t="s">
        <v>28</v>
      </c>
      <c r="H17" s="8" t="s">
        <v>279</v>
      </c>
      <c r="I17" s="8" t="s">
        <v>34</v>
      </c>
      <c r="J17" s="8" t="s">
        <v>280</v>
      </c>
      <c r="K17" s="2"/>
      <c r="L17" s="2">
        <v>0</v>
      </c>
      <c r="M17" s="2">
        <v>0</v>
      </c>
      <c r="N17" s="2"/>
      <c r="O17" s="2"/>
      <c r="P17" s="30">
        <f t="shared" si="0"/>
        <v>0</v>
      </c>
      <c r="Q17" s="31">
        <v>5</v>
      </c>
      <c r="R17" s="30"/>
    </row>
    <row r="18" spans="1:18" ht="12.75" customHeight="1">
      <c r="A18" s="32">
        <f t="shared" si="1"/>
        <v>17</v>
      </c>
      <c r="B18" s="6" t="s">
        <v>281</v>
      </c>
      <c r="C18" s="6" t="s">
        <v>134</v>
      </c>
      <c r="D18" s="2">
        <v>11</v>
      </c>
      <c r="E18" s="7" t="s">
        <v>282</v>
      </c>
      <c r="F18" s="8" t="s">
        <v>28</v>
      </c>
      <c r="G18" s="8" t="s">
        <v>28</v>
      </c>
      <c r="H18" s="7" t="s">
        <v>279</v>
      </c>
      <c r="I18" s="8" t="s">
        <v>34</v>
      </c>
      <c r="J18" s="8" t="s">
        <v>280</v>
      </c>
      <c r="K18" s="2">
        <v>0</v>
      </c>
      <c r="L18" s="2">
        <v>0</v>
      </c>
      <c r="M18" s="2"/>
      <c r="N18" s="2"/>
      <c r="O18" s="2"/>
      <c r="P18" s="30">
        <f t="shared" si="0"/>
        <v>0</v>
      </c>
      <c r="Q18" s="31">
        <v>5</v>
      </c>
      <c r="R18" s="30"/>
    </row>
    <row r="19" spans="1:18" ht="12.75" customHeight="1">
      <c r="A19" s="32">
        <f t="shared" si="1"/>
        <v>18</v>
      </c>
      <c r="B19" s="6" t="s">
        <v>353</v>
      </c>
      <c r="C19" s="6" t="s">
        <v>24</v>
      </c>
      <c r="D19" s="2">
        <v>11</v>
      </c>
      <c r="E19" s="7" t="s">
        <v>326</v>
      </c>
      <c r="F19" s="8" t="s">
        <v>28</v>
      </c>
      <c r="G19" s="8" t="s">
        <v>28</v>
      </c>
      <c r="H19" s="8" t="s">
        <v>343</v>
      </c>
      <c r="I19" s="8" t="s">
        <v>127</v>
      </c>
      <c r="J19" s="8" t="s">
        <v>344</v>
      </c>
      <c r="K19" s="2"/>
      <c r="L19" s="2">
        <v>0</v>
      </c>
      <c r="M19" s="2"/>
      <c r="N19" s="2"/>
      <c r="O19" s="2"/>
      <c r="P19" s="30">
        <f t="shared" si="0"/>
        <v>0</v>
      </c>
      <c r="Q19" s="31">
        <v>5</v>
      </c>
      <c r="R19" s="30"/>
    </row>
    <row r="20" spans="1:18" ht="12.75" customHeight="1">
      <c r="A20" s="32">
        <f t="shared" si="1"/>
        <v>19</v>
      </c>
      <c r="B20" s="6" t="s">
        <v>355</v>
      </c>
      <c r="C20" s="6" t="s">
        <v>252</v>
      </c>
      <c r="D20" s="2">
        <v>11</v>
      </c>
      <c r="E20" s="7" t="s">
        <v>326</v>
      </c>
      <c r="F20" s="8" t="s">
        <v>28</v>
      </c>
      <c r="G20" s="8" t="s">
        <v>28</v>
      </c>
      <c r="H20" s="8" t="s">
        <v>343</v>
      </c>
      <c r="I20" s="8" t="s">
        <v>127</v>
      </c>
      <c r="J20" s="8" t="s">
        <v>344</v>
      </c>
      <c r="K20" s="2">
        <v>0</v>
      </c>
      <c r="L20" s="2">
        <v>0</v>
      </c>
      <c r="M20" s="2">
        <v>0</v>
      </c>
      <c r="N20" s="2"/>
      <c r="O20" s="2"/>
      <c r="P20" s="30">
        <f t="shared" si="0"/>
        <v>0</v>
      </c>
      <c r="Q20" s="31">
        <v>5</v>
      </c>
      <c r="R20" s="30"/>
    </row>
    <row r="21" spans="1:18" ht="12.75" customHeight="1">
      <c r="A21" s="32">
        <f t="shared" si="1"/>
        <v>20</v>
      </c>
      <c r="B21" s="6" t="s">
        <v>356</v>
      </c>
      <c r="C21" s="6" t="s">
        <v>20</v>
      </c>
      <c r="D21" s="2">
        <v>11</v>
      </c>
      <c r="E21" s="7" t="s">
        <v>326</v>
      </c>
      <c r="F21" s="8" t="s">
        <v>28</v>
      </c>
      <c r="G21" s="8" t="s">
        <v>28</v>
      </c>
      <c r="H21" s="8" t="s">
        <v>343</v>
      </c>
      <c r="I21" s="8" t="s">
        <v>127</v>
      </c>
      <c r="J21" s="8" t="s">
        <v>344</v>
      </c>
      <c r="K21" s="2">
        <v>0</v>
      </c>
      <c r="L21" s="2"/>
      <c r="M21" s="2">
        <v>0</v>
      </c>
      <c r="N21" s="2">
        <v>0</v>
      </c>
      <c r="O21" s="2">
        <v>0</v>
      </c>
      <c r="P21" s="30">
        <f t="shared" si="0"/>
        <v>0</v>
      </c>
      <c r="Q21" s="31">
        <v>5</v>
      </c>
      <c r="R21" s="30"/>
    </row>
    <row r="22" spans="1:18" ht="12.75" customHeight="1">
      <c r="A22" s="32">
        <f t="shared" si="1"/>
        <v>21</v>
      </c>
      <c r="B22" s="6" t="s">
        <v>357</v>
      </c>
      <c r="C22" s="6" t="s">
        <v>86</v>
      </c>
      <c r="D22" s="2">
        <v>11</v>
      </c>
      <c r="E22" s="7" t="s">
        <v>326</v>
      </c>
      <c r="F22" s="8" t="s">
        <v>28</v>
      </c>
      <c r="G22" s="8" t="s">
        <v>28</v>
      </c>
      <c r="H22" s="8" t="s">
        <v>343</v>
      </c>
      <c r="I22" s="8" t="s">
        <v>127</v>
      </c>
      <c r="J22" s="8" t="s">
        <v>344</v>
      </c>
      <c r="K22" s="2"/>
      <c r="L22" s="2"/>
      <c r="M22" s="2">
        <v>0</v>
      </c>
      <c r="N22" s="2">
        <v>0</v>
      </c>
      <c r="O22" s="2">
        <v>0</v>
      </c>
      <c r="P22" s="30">
        <f t="shared" si="0"/>
        <v>0</v>
      </c>
      <c r="Q22" s="31">
        <v>5</v>
      </c>
      <c r="R22" s="30"/>
    </row>
    <row r="23" spans="1:18" ht="12.75" customHeight="1">
      <c r="A23" s="32">
        <f t="shared" si="1"/>
        <v>22</v>
      </c>
      <c r="B23" s="6" t="s">
        <v>361</v>
      </c>
      <c r="C23" s="6" t="s">
        <v>145</v>
      </c>
      <c r="D23" s="2">
        <v>11</v>
      </c>
      <c r="E23" s="7" t="s">
        <v>326</v>
      </c>
      <c r="F23" s="8" t="s">
        <v>28</v>
      </c>
      <c r="G23" s="8" t="s">
        <v>28</v>
      </c>
      <c r="H23" s="8" t="s">
        <v>359</v>
      </c>
      <c r="I23" s="8" t="s">
        <v>46</v>
      </c>
      <c r="J23" s="8" t="s">
        <v>360</v>
      </c>
      <c r="K23" s="2"/>
      <c r="L23" s="2"/>
      <c r="M23" s="2"/>
      <c r="N23" s="2"/>
      <c r="O23" s="2">
        <v>0</v>
      </c>
      <c r="P23" s="55">
        <f>SUM(K23:O23)</f>
        <v>0</v>
      </c>
      <c r="Q23" s="31">
        <v>5</v>
      </c>
      <c r="R23" s="30"/>
    </row>
    <row r="24" spans="1:18" ht="12.75" customHeight="1">
      <c r="A24" s="32">
        <f t="shared" si="1"/>
        <v>23</v>
      </c>
      <c r="B24" s="63" t="s">
        <v>392</v>
      </c>
      <c r="C24" s="63" t="s">
        <v>79</v>
      </c>
      <c r="D24" s="32">
        <v>11</v>
      </c>
      <c r="E24" s="64" t="s">
        <v>390</v>
      </c>
      <c r="F24" s="65" t="s">
        <v>391</v>
      </c>
      <c r="G24" s="65" t="s">
        <v>287</v>
      </c>
      <c r="H24" s="8" t="s">
        <v>289</v>
      </c>
      <c r="I24" s="8" t="s">
        <v>122</v>
      </c>
      <c r="J24" s="8" t="s">
        <v>84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55">
        <f t="shared" ref="P24" si="2">SUM(K24:O24)</f>
        <v>0</v>
      </c>
      <c r="Q24" s="7"/>
      <c r="R24" s="7"/>
    </row>
    <row r="25" spans="1:18" ht="12.75" customHeight="1">
      <c r="H25" s="62" t="s">
        <v>389</v>
      </c>
      <c r="I25" s="62"/>
      <c r="J25" s="62"/>
      <c r="K25" s="56">
        <f>SUM(K2:K23)/23</f>
        <v>0.34782608695652173</v>
      </c>
      <c r="L25" s="56">
        <f>SUM(L2:L23)/23</f>
        <v>0.39130434782608697</v>
      </c>
      <c r="M25" s="56">
        <f>SUM(M2:M23)/23</f>
        <v>0.39130434782608697</v>
      </c>
      <c r="N25" s="56">
        <f>SUM(N2:N23)/23</f>
        <v>0.43478260869565216</v>
      </c>
      <c r="O25" s="56">
        <f>SUM(O2:O23)/23</f>
        <v>0</v>
      </c>
      <c r="P25" s="56">
        <f>SUM(P2:P23)/23</f>
        <v>1.5652173913043479</v>
      </c>
    </row>
    <row r="26" spans="1:18" ht="12.75" customHeight="1"/>
    <row r="27" spans="1:18" ht="12.75" customHeight="1"/>
    <row r="28" spans="1:18" ht="12.75" customHeight="1"/>
    <row r="29" spans="1:18" ht="12.75" customHeight="1"/>
    <row r="30" spans="1:18" ht="12.75" customHeight="1"/>
    <row r="31" spans="1:18" ht="12.75" customHeight="1"/>
    <row r="32" spans="1:18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</sheetData>
  <autoFilter ref="B1:R25"/>
  <mergeCells count="1">
    <mergeCell ref="H25:J25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5"/>
  <sheetViews>
    <sheetView workbookViewId="0">
      <selection activeCell="E4" sqref="E4"/>
    </sheetView>
  </sheetViews>
  <sheetFormatPr defaultRowHeight="12.75"/>
  <cols>
    <col min="1" max="1" width="3.85546875" customWidth="1"/>
    <col min="2" max="2" width="13.42578125" bestFit="1" customWidth="1"/>
    <col min="3" max="3" width="11.140625" bestFit="1" customWidth="1"/>
    <col min="4" max="4" width="6.7109375" bestFit="1" customWidth="1"/>
    <col min="5" max="5" width="31" customWidth="1"/>
    <col min="6" max="6" width="16.28515625" customWidth="1"/>
    <col min="7" max="7" width="15.7109375" customWidth="1"/>
    <col min="8" max="8" width="16.140625" bestFit="1" customWidth="1"/>
    <col min="9" max="9" width="12.28515625" bestFit="1" customWidth="1"/>
    <col min="10" max="10" width="16" bestFit="1" customWidth="1"/>
  </cols>
  <sheetData>
    <row r="1" spans="1:17" ht="31.5">
      <c r="A1" s="1" t="s">
        <v>0</v>
      </c>
      <c r="B1" s="32" t="s">
        <v>1</v>
      </c>
      <c r="C1" s="32" t="s">
        <v>2</v>
      </c>
      <c r="D1" s="1" t="s">
        <v>370</v>
      </c>
      <c r="E1" s="3" t="s">
        <v>4</v>
      </c>
      <c r="F1" s="1" t="s">
        <v>371</v>
      </c>
      <c r="G1" s="5" t="s">
        <v>372</v>
      </c>
      <c r="H1" s="32" t="s">
        <v>1</v>
      </c>
      <c r="I1" s="32" t="s">
        <v>2</v>
      </c>
      <c r="J1" s="32" t="s">
        <v>9</v>
      </c>
      <c r="K1" s="32">
        <v>1</v>
      </c>
      <c r="L1" s="32">
        <v>2</v>
      </c>
      <c r="M1" s="32">
        <v>3</v>
      </c>
      <c r="N1" s="32">
        <v>4</v>
      </c>
      <c r="O1" s="32">
        <v>5</v>
      </c>
      <c r="P1" s="32" t="s">
        <v>373</v>
      </c>
      <c r="Q1" s="32" t="s">
        <v>375</v>
      </c>
    </row>
    <row r="2" spans="1:17" ht="31.5">
      <c r="A2" s="32">
        <v>1</v>
      </c>
      <c r="B2" s="46" t="s">
        <v>172</v>
      </c>
      <c r="C2" s="46" t="s">
        <v>262</v>
      </c>
      <c r="D2" s="47">
        <v>11</v>
      </c>
      <c r="E2" s="48" t="s">
        <v>229</v>
      </c>
      <c r="F2" s="49" t="s">
        <v>63</v>
      </c>
      <c r="G2" s="49" t="s">
        <v>231</v>
      </c>
      <c r="H2" s="49" t="s">
        <v>260</v>
      </c>
      <c r="I2" s="49" t="s">
        <v>17</v>
      </c>
      <c r="J2" s="49" t="s">
        <v>250</v>
      </c>
      <c r="K2" s="47"/>
      <c r="L2" s="47">
        <v>7</v>
      </c>
      <c r="M2" s="47">
        <v>7</v>
      </c>
      <c r="N2" s="47">
        <v>6</v>
      </c>
      <c r="O2" s="47"/>
      <c r="P2" s="47">
        <f>SUM(K2:O2)</f>
        <v>20</v>
      </c>
      <c r="Q2" s="47">
        <v>1</v>
      </c>
    </row>
    <row r="3" spans="1:17" ht="15.75">
      <c r="A3" s="32">
        <f>A2+1</f>
        <v>2</v>
      </c>
      <c r="B3" s="46" t="s">
        <v>138</v>
      </c>
      <c r="C3" s="46" t="s">
        <v>139</v>
      </c>
      <c r="D3" s="47">
        <v>10</v>
      </c>
      <c r="E3" s="48" t="s">
        <v>120</v>
      </c>
      <c r="F3" s="49" t="s">
        <v>118</v>
      </c>
      <c r="G3" s="49" t="s">
        <v>125</v>
      </c>
      <c r="H3" s="49" t="s">
        <v>135</v>
      </c>
      <c r="I3" s="49" t="s">
        <v>136</v>
      </c>
      <c r="J3" s="49" t="s">
        <v>137</v>
      </c>
      <c r="K3" s="47"/>
      <c r="L3" s="47">
        <v>7</v>
      </c>
      <c r="M3" s="47">
        <v>7</v>
      </c>
      <c r="N3" s="47"/>
      <c r="O3" s="47"/>
      <c r="P3" s="47">
        <f>SUM(K3:O3)</f>
        <v>14</v>
      </c>
      <c r="Q3" s="47">
        <v>2</v>
      </c>
    </row>
    <row r="4" spans="1:17" ht="15.75">
      <c r="A4" s="32">
        <f t="shared" ref="A4:A45" si="0">A3+1</f>
        <v>3</v>
      </c>
      <c r="B4" s="49" t="s">
        <v>363</v>
      </c>
      <c r="C4" s="49" t="s">
        <v>20</v>
      </c>
      <c r="D4" s="47">
        <v>8</v>
      </c>
      <c r="E4" s="49" t="s">
        <v>364</v>
      </c>
      <c r="F4" s="49" t="s">
        <v>14</v>
      </c>
      <c r="G4" s="49" t="s">
        <v>366</v>
      </c>
      <c r="H4" s="49" t="s">
        <v>368</v>
      </c>
      <c r="I4" s="49" t="s">
        <v>198</v>
      </c>
      <c r="J4" s="49" t="s">
        <v>369</v>
      </c>
      <c r="K4" s="47">
        <v>0</v>
      </c>
      <c r="L4" s="47">
        <v>2</v>
      </c>
      <c r="M4" s="47">
        <v>7</v>
      </c>
      <c r="N4" s="47">
        <v>2</v>
      </c>
      <c r="O4" s="47"/>
      <c r="P4" s="47">
        <f>SUM(K4:O4)</f>
        <v>11</v>
      </c>
      <c r="Q4" s="47">
        <v>3</v>
      </c>
    </row>
    <row r="5" spans="1:17" ht="31.5">
      <c r="A5" s="32">
        <f t="shared" si="0"/>
        <v>4</v>
      </c>
      <c r="B5" s="6" t="s">
        <v>255</v>
      </c>
      <c r="C5" s="6" t="s">
        <v>38</v>
      </c>
      <c r="D5" s="32">
        <v>8</v>
      </c>
      <c r="E5" s="7" t="s">
        <v>256</v>
      </c>
      <c r="F5" s="8" t="s">
        <v>63</v>
      </c>
      <c r="G5" s="8" t="s">
        <v>247</v>
      </c>
      <c r="H5" s="8" t="s">
        <v>257</v>
      </c>
      <c r="I5" s="8" t="s">
        <v>242</v>
      </c>
      <c r="J5" s="8" t="s">
        <v>177</v>
      </c>
      <c r="K5" s="32">
        <v>0</v>
      </c>
      <c r="L5" s="32">
        <v>1</v>
      </c>
      <c r="M5" s="32">
        <v>6</v>
      </c>
      <c r="N5" s="32">
        <v>2</v>
      </c>
      <c r="O5" s="32"/>
      <c r="P5" s="31">
        <f>SUM(K5:O5)</f>
        <v>9</v>
      </c>
      <c r="Q5" s="31"/>
    </row>
    <row r="6" spans="1:17" ht="15.75">
      <c r="A6" s="32">
        <f t="shared" si="0"/>
        <v>5</v>
      </c>
      <c r="B6" s="6" t="s">
        <v>129</v>
      </c>
      <c r="C6" s="6" t="s">
        <v>38</v>
      </c>
      <c r="D6" s="32">
        <v>8</v>
      </c>
      <c r="E6" s="7" t="s">
        <v>120</v>
      </c>
      <c r="F6" s="8" t="s">
        <v>118</v>
      </c>
      <c r="G6" s="8" t="s">
        <v>125</v>
      </c>
      <c r="H6" s="8" t="s">
        <v>126</v>
      </c>
      <c r="I6" s="8" t="s">
        <v>127</v>
      </c>
      <c r="J6" s="8" t="s">
        <v>67</v>
      </c>
      <c r="K6" s="32">
        <v>0</v>
      </c>
      <c r="L6" s="32">
        <v>7</v>
      </c>
      <c r="M6" s="32">
        <v>1</v>
      </c>
      <c r="N6" s="32">
        <v>0</v>
      </c>
      <c r="O6" s="32">
        <v>0</v>
      </c>
      <c r="P6" s="31">
        <f>SUM(K6:O6)</f>
        <v>8</v>
      </c>
      <c r="Q6" s="31"/>
    </row>
    <row r="7" spans="1:17" ht="31.5">
      <c r="A7" s="32">
        <f t="shared" si="0"/>
        <v>6</v>
      </c>
      <c r="B7" s="6" t="s">
        <v>106</v>
      </c>
      <c r="C7" s="6" t="s">
        <v>96</v>
      </c>
      <c r="D7" s="32">
        <v>8</v>
      </c>
      <c r="E7" s="7" t="s">
        <v>91</v>
      </c>
      <c r="F7" s="8" t="s">
        <v>14</v>
      </c>
      <c r="G7" s="8" t="s">
        <v>93</v>
      </c>
      <c r="H7" s="8" t="s">
        <v>94</v>
      </c>
      <c r="I7" s="8" t="s">
        <v>66</v>
      </c>
      <c r="J7" s="8" t="s">
        <v>47</v>
      </c>
      <c r="K7" s="32"/>
      <c r="L7" s="32"/>
      <c r="M7" s="32">
        <v>7</v>
      </c>
      <c r="N7" s="32"/>
      <c r="O7" s="32"/>
      <c r="P7" s="31">
        <f>SUM(K7:O7)</f>
        <v>7</v>
      </c>
      <c r="Q7" s="31"/>
    </row>
    <row r="8" spans="1:17" ht="15.75">
      <c r="A8" s="32">
        <f t="shared" si="0"/>
        <v>7</v>
      </c>
      <c r="B8" s="6" t="s">
        <v>115</v>
      </c>
      <c r="C8" s="6" t="s">
        <v>17</v>
      </c>
      <c r="D8" s="32">
        <v>8</v>
      </c>
      <c r="E8" s="7" t="s">
        <v>116</v>
      </c>
      <c r="F8" s="8" t="s">
        <v>118</v>
      </c>
      <c r="G8" s="8" t="s">
        <v>119</v>
      </c>
      <c r="H8" s="8" t="s">
        <v>121</v>
      </c>
      <c r="I8" s="8" t="s">
        <v>122</v>
      </c>
      <c r="J8" s="8" t="s">
        <v>47</v>
      </c>
      <c r="K8" s="32"/>
      <c r="L8" s="32">
        <v>6</v>
      </c>
      <c r="M8" s="32">
        <v>1</v>
      </c>
      <c r="N8" s="32"/>
      <c r="O8" s="32">
        <v>0</v>
      </c>
      <c r="P8" s="31">
        <f>SUM(K8:O8)</f>
        <v>7</v>
      </c>
      <c r="Q8" s="31"/>
    </row>
    <row r="9" spans="1:17" ht="31.5">
      <c r="A9" s="32">
        <f t="shared" si="0"/>
        <v>8</v>
      </c>
      <c r="B9" s="6" t="s">
        <v>90</v>
      </c>
      <c r="C9" s="6" t="s">
        <v>34</v>
      </c>
      <c r="D9" s="32">
        <v>9</v>
      </c>
      <c r="E9" s="7" t="s">
        <v>91</v>
      </c>
      <c r="F9" s="8" t="s">
        <v>14</v>
      </c>
      <c r="G9" s="8" t="s">
        <v>93</v>
      </c>
      <c r="H9" s="8" t="s">
        <v>94</v>
      </c>
      <c r="I9" s="8" t="s">
        <v>66</v>
      </c>
      <c r="J9" s="8" t="s">
        <v>47</v>
      </c>
      <c r="K9" s="32"/>
      <c r="L9" s="32"/>
      <c r="M9" s="32">
        <v>7</v>
      </c>
      <c r="N9" s="32">
        <v>0</v>
      </c>
      <c r="O9" s="32"/>
      <c r="P9" s="31">
        <f>SUM(K9:O9)</f>
        <v>7</v>
      </c>
      <c r="Q9" s="31"/>
    </row>
    <row r="10" spans="1:17" ht="31.5">
      <c r="A10" s="32">
        <f t="shared" si="0"/>
        <v>9</v>
      </c>
      <c r="B10" s="11" t="s">
        <v>71</v>
      </c>
      <c r="C10" s="11" t="s">
        <v>72</v>
      </c>
      <c r="D10" s="38">
        <v>10</v>
      </c>
      <c r="E10" s="39" t="s">
        <v>61</v>
      </c>
      <c r="F10" s="39" t="s">
        <v>63</v>
      </c>
      <c r="G10" s="39" t="s">
        <v>73</v>
      </c>
      <c r="H10" s="39" t="s">
        <v>74</v>
      </c>
      <c r="I10" s="39" t="s">
        <v>26</v>
      </c>
      <c r="J10" s="39" t="s">
        <v>75</v>
      </c>
      <c r="K10" s="32">
        <v>0</v>
      </c>
      <c r="L10" s="32"/>
      <c r="M10" s="32">
        <v>6</v>
      </c>
      <c r="N10" s="32">
        <v>1</v>
      </c>
      <c r="O10" s="32">
        <v>0</v>
      </c>
      <c r="P10" s="31">
        <f>SUM(K10:O10)</f>
        <v>7</v>
      </c>
      <c r="Q10" s="31"/>
    </row>
    <row r="11" spans="1:17" ht="31.5">
      <c r="A11" s="32">
        <f t="shared" si="0"/>
        <v>10</v>
      </c>
      <c r="B11" s="11" t="s">
        <v>76</v>
      </c>
      <c r="C11" s="11" t="s">
        <v>77</v>
      </c>
      <c r="D11" s="38">
        <v>10</v>
      </c>
      <c r="E11" s="39" t="s">
        <v>61</v>
      </c>
      <c r="F11" s="39" t="s">
        <v>63</v>
      </c>
      <c r="G11" s="39" t="s">
        <v>64</v>
      </c>
      <c r="H11" s="39" t="s">
        <v>74</v>
      </c>
      <c r="I11" s="39" t="s">
        <v>26</v>
      </c>
      <c r="J11" s="39" t="s">
        <v>67</v>
      </c>
      <c r="K11" s="32">
        <v>0</v>
      </c>
      <c r="L11" s="32"/>
      <c r="M11" s="32">
        <v>6</v>
      </c>
      <c r="N11" s="32">
        <v>0</v>
      </c>
      <c r="O11" s="32"/>
      <c r="P11" s="31">
        <f>SUM(K11:O11)</f>
        <v>6</v>
      </c>
      <c r="Q11" s="31"/>
    </row>
    <row r="12" spans="1:17" ht="15.75">
      <c r="A12" s="32">
        <f t="shared" si="0"/>
        <v>11</v>
      </c>
      <c r="B12" s="33" t="s">
        <v>187</v>
      </c>
      <c r="C12" s="34" t="s">
        <v>57</v>
      </c>
      <c r="D12" s="35">
        <v>10</v>
      </c>
      <c r="E12" s="36" t="s">
        <v>168</v>
      </c>
      <c r="F12" s="37" t="s">
        <v>28</v>
      </c>
      <c r="G12" s="37" t="s">
        <v>28</v>
      </c>
      <c r="H12" s="40" t="s">
        <v>170</v>
      </c>
      <c r="I12" s="40" t="s">
        <v>34</v>
      </c>
      <c r="J12" s="40" t="s">
        <v>171</v>
      </c>
      <c r="K12" s="32">
        <v>0</v>
      </c>
      <c r="L12" s="32">
        <v>0</v>
      </c>
      <c r="M12" s="32">
        <v>6</v>
      </c>
      <c r="N12" s="32"/>
      <c r="O12" s="32"/>
      <c r="P12" s="31">
        <f>SUM(K12:O12)</f>
        <v>6</v>
      </c>
      <c r="Q12" s="31"/>
    </row>
    <row r="13" spans="1:17" ht="17.25" customHeight="1">
      <c r="A13" s="32">
        <f t="shared" si="0"/>
        <v>12</v>
      </c>
      <c r="B13" s="33" t="s">
        <v>303</v>
      </c>
      <c r="C13" s="34" t="s">
        <v>134</v>
      </c>
      <c r="D13" s="35">
        <v>10</v>
      </c>
      <c r="E13" s="36" t="s">
        <v>284</v>
      </c>
      <c r="F13" s="37" t="s">
        <v>286</v>
      </c>
      <c r="G13" s="37" t="s">
        <v>287</v>
      </c>
      <c r="H13" s="37" t="s">
        <v>300</v>
      </c>
      <c r="I13" s="37" t="s">
        <v>301</v>
      </c>
      <c r="J13" s="37" t="s">
        <v>302</v>
      </c>
      <c r="K13" s="32">
        <v>0</v>
      </c>
      <c r="L13" s="32">
        <v>0</v>
      </c>
      <c r="M13" s="32">
        <v>6</v>
      </c>
      <c r="N13" s="32">
        <v>0</v>
      </c>
      <c r="O13" s="32"/>
      <c r="P13" s="31">
        <f>SUM(K13:O13)</f>
        <v>6</v>
      </c>
      <c r="Q13" s="31"/>
    </row>
    <row r="14" spans="1:17" ht="15.75">
      <c r="A14" s="32">
        <f t="shared" si="0"/>
        <v>13</v>
      </c>
      <c r="B14" s="6" t="s">
        <v>269</v>
      </c>
      <c r="C14" s="6" t="s">
        <v>220</v>
      </c>
      <c r="D14" s="32">
        <v>10</v>
      </c>
      <c r="E14" s="7" t="s">
        <v>270</v>
      </c>
      <c r="F14" s="8" t="s">
        <v>28</v>
      </c>
      <c r="G14" s="8" t="s">
        <v>28</v>
      </c>
      <c r="H14" s="8" t="s">
        <v>267</v>
      </c>
      <c r="I14" s="8" t="s">
        <v>192</v>
      </c>
      <c r="J14" s="8" t="s">
        <v>268</v>
      </c>
      <c r="K14" s="32">
        <v>0</v>
      </c>
      <c r="L14" s="32">
        <v>0</v>
      </c>
      <c r="M14" s="32">
        <v>2</v>
      </c>
      <c r="N14" s="32">
        <v>3</v>
      </c>
      <c r="O14" s="32">
        <v>0</v>
      </c>
      <c r="P14" s="31">
        <f>SUM(K14:O14)</f>
        <v>5</v>
      </c>
      <c r="Q14" s="31"/>
    </row>
    <row r="15" spans="1:17" ht="14.25" customHeight="1">
      <c r="A15" s="32">
        <f t="shared" si="0"/>
        <v>14</v>
      </c>
      <c r="B15" s="6" t="s">
        <v>304</v>
      </c>
      <c r="C15" s="6" t="s">
        <v>190</v>
      </c>
      <c r="D15" s="32">
        <v>10</v>
      </c>
      <c r="E15" s="7" t="s">
        <v>284</v>
      </c>
      <c r="F15" s="8" t="s">
        <v>286</v>
      </c>
      <c r="G15" s="8" t="s">
        <v>287</v>
      </c>
      <c r="H15" s="8" t="s">
        <v>300</v>
      </c>
      <c r="I15" s="8" t="s">
        <v>301</v>
      </c>
      <c r="J15" s="8" t="s">
        <v>302</v>
      </c>
      <c r="K15" s="32">
        <v>0</v>
      </c>
      <c r="L15" s="32">
        <v>0</v>
      </c>
      <c r="M15" s="32">
        <v>5</v>
      </c>
      <c r="N15" s="32">
        <v>0</v>
      </c>
      <c r="O15" s="32"/>
      <c r="P15" s="31">
        <f>SUM(K15:O15)</f>
        <v>5</v>
      </c>
      <c r="Q15" s="31"/>
    </row>
    <row r="16" spans="1:17" ht="15.75">
      <c r="A16" s="32">
        <f t="shared" si="0"/>
        <v>15</v>
      </c>
      <c r="B16" s="6" t="s">
        <v>362</v>
      </c>
      <c r="C16" s="6" t="s">
        <v>88</v>
      </c>
      <c r="D16" s="32">
        <v>11</v>
      </c>
      <c r="E16" s="7" t="s">
        <v>326</v>
      </c>
      <c r="F16" s="8" t="s">
        <v>28</v>
      </c>
      <c r="G16" s="8" t="s">
        <v>28</v>
      </c>
      <c r="H16" s="8" t="s">
        <v>359</v>
      </c>
      <c r="I16" s="8" t="s">
        <v>46</v>
      </c>
      <c r="J16" s="8" t="s">
        <v>360</v>
      </c>
      <c r="K16" s="32">
        <v>4</v>
      </c>
      <c r="L16" s="32">
        <v>0</v>
      </c>
      <c r="M16" s="32">
        <v>0</v>
      </c>
      <c r="N16" s="32">
        <v>0</v>
      </c>
      <c r="O16" s="32">
        <v>0</v>
      </c>
      <c r="P16" s="31">
        <f>SUM(K16:O16)</f>
        <v>4</v>
      </c>
      <c r="Q16" s="31"/>
    </row>
    <row r="17" spans="1:17" ht="15.75">
      <c r="A17" s="32">
        <f t="shared" si="0"/>
        <v>16</v>
      </c>
      <c r="B17" s="6" t="s">
        <v>388</v>
      </c>
      <c r="C17" s="6" t="s">
        <v>88</v>
      </c>
      <c r="D17" s="32">
        <v>11</v>
      </c>
      <c r="E17" s="7" t="s">
        <v>378</v>
      </c>
      <c r="F17" s="8" t="s">
        <v>28</v>
      </c>
      <c r="G17" s="8" t="s">
        <v>28</v>
      </c>
      <c r="H17" s="8"/>
      <c r="I17" s="8"/>
      <c r="J17" s="8"/>
      <c r="K17" s="32">
        <v>1</v>
      </c>
      <c r="L17" s="32"/>
      <c r="M17" s="32"/>
      <c r="N17" s="32">
        <v>3</v>
      </c>
      <c r="O17" s="32"/>
      <c r="P17" s="31">
        <f>SUM(K17:O17)</f>
        <v>4</v>
      </c>
      <c r="Q17" s="31"/>
    </row>
    <row r="18" spans="1:17" ht="31.5">
      <c r="A18" s="32">
        <f t="shared" si="0"/>
        <v>17</v>
      </c>
      <c r="B18" s="6" t="s">
        <v>261</v>
      </c>
      <c r="C18" s="6" t="s">
        <v>151</v>
      </c>
      <c r="D18" s="32">
        <v>8</v>
      </c>
      <c r="E18" s="7" t="s">
        <v>229</v>
      </c>
      <c r="F18" s="8" t="s">
        <v>63</v>
      </c>
      <c r="G18" s="8" t="s">
        <v>231</v>
      </c>
      <c r="H18" s="8" t="s">
        <v>260</v>
      </c>
      <c r="I18" s="8" t="s">
        <v>17</v>
      </c>
      <c r="J18" s="8" t="s">
        <v>250</v>
      </c>
      <c r="K18" s="32">
        <v>0</v>
      </c>
      <c r="L18" s="32">
        <v>3</v>
      </c>
      <c r="M18" s="32">
        <v>0</v>
      </c>
      <c r="N18" s="32">
        <v>0</v>
      </c>
      <c r="O18" s="32">
        <v>0</v>
      </c>
      <c r="P18" s="31">
        <f>SUM(K18:O18)</f>
        <v>3</v>
      </c>
      <c r="Q18" s="31"/>
    </row>
    <row r="19" spans="1:17" ht="47.25">
      <c r="A19" s="32">
        <f t="shared" si="0"/>
        <v>18</v>
      </c>
      <c r="B19" s="6" t="s">
        <v>25</v>
      </c>
      <c r="C19" s="6" t="s">
        <v>26</v>
      </c>
      <c r="D19" s="32">
        <v>8</v>
      </c>
      <c r="E19" s="7" t="s">
        <v>27</v>
      </c>
      <c r="F19" s="8" t="s">
        <v>28</v>
      </c>
      <c r="G19" s="8" t="s">
        <v>28</v>
      </c>
      <c r="H19" s="8" t="s">
        <v>30</v>
      </c>
      <c r="I19" s="8" t="s">
        <v>31</v>
      </c>
      <c r="J19" s="8" t="s">
        <v>32</v>
      </c>
      <c r="K19" s="32">
        <v>0</v>
      </c>
      <c r="L19" s="32">
        <v>2</v>
      </c>
      <c r="M19" s="32"/>
      <c r="N19" s="32"/>
      <c r="O19" s="32">
        <v>0</v>
      </c>
      <c r="P19" s="31">
        <f>SUM(K19:O19)</f>
        <v>2</v>
      </c>
      <c r="Q19" s="31"/>
    </row>
    <row r="20" spans="1:17" ht="31.5">
      <c r="A20" s="32">
        <f t="shared" si="0"/>
        <v>19</v>
      </c>
      <c r="B20" s="6" t="s">
        <v>100</v>
      </c>
      <c r="C20" s="6" t="s">
        <v>101</v>
      </c>
      <c r="D20" s="32">
        <v>8</v>
      </c>
      <c r="E20" s="7" t="s">
        <v>91</v>
      </c>
      <c r="F20" s="8" t="s">
        <v>14</v>
      </c>
      <c r="G20" s="8" t="s">
        <v>93</v>
      </c>
      <c r="H20" s="8" t="s">
        <v>94</v>
      </c>
      <c r="I20" s="8" t="s">
        <v>66</v>
      </c>
      <c r="J20" s="8" t="s">
        <v>47</v>
      </c>
      <c r="K20" s="32"/>
      <c r="L20" s="32"/>
      <c r="M20" s="32">
        <v>2</v>
      </c>
      <c r="N20" s="32"/>
      <c r="O20" s="32"/>
      <c r="P20" s="31">
        <f>SUM(K20:O20)</f>
        <v>2</v>
      </c>
      <c r="Q20" s="31"/>
    </row>
    <row r="21" spans="1:17" ht="15.75">
      <c r="A21" s="32">
        <f t="shared" si="0"/>
        <v>20</v>
      </c>
      <c r="B21" s="6" t="s">
        <v>172</v>
      </c>
      <c r="C21" s="6" t="s">
        <v>72</v>
      </c>
      <c r="D21" s="32">
        <v>8</v>
      </c>
      <c r="E21" s="7" t="s">
        <v>168</v>
      </c>
      <c r="F21" s="8" t="s">
        <v>28</v>
      </c>
      <c r="G21" s="8" t="s">
        <v>28</v>
      </c>
      <c r="H21" s="8" t="s">
        <v>170</v>
      </c>
      <c r="I21" s="8" t="s">
        <v>34</v>
      </c>
      <c r="J21" s="8" t="s">
        <v>171</v>
      </c>
      <c r="K21" s="32"/>
      <c r="L21" s="32">
        <v>1</v>
      </c>
      <c r="M21" s="32">
        <v>1</v>
      </c>
      <c r="N21" s="32"/>
      <c r="O21" s="32">
        <v>0</v>
      </c>
      <c r="P21" s="31">
        <f>SUM(K21:O21)</f>
        <v>2</v>
      </c>
      <c r="Q21" s="31"/>
    </row>
    <row r="22" spans="1:17" ht="15.75">
      <c r="A22" s="32">
        <f t="shared" si="0"/>
        <v>21</v>
      </c>
      <c r="B22" s="8" t="s">
        <v>377</v>
      </c>
      <c r="C22" s="8" t="s">
        <v>101</v>
      </c>
      <c r="D22" s="32">
        <v>8</v>
      </c>
      <c r="E22" s="8" t="s">
        <v>378</v>
      </c>
      <c r="F22" s="8" t="s">
        <v>28</v>
      </c>
      <c r="G22" s="8" t="s">
        <v>28</v>
      </c>
      <c r="H22" s="8"/>
      <c r="I22" s="8"/>
      <c r="J22" s="8"/>
      <c r="K22" s="32">
        <v>0</v>
      </c>
      <c r="L22" s="32">
        <v>2</v>
      </c>
      <c r="M22" s="32"/>
      <c r="N22" s="32"/>
      <c r="O22" s="32">
        <v>0</v>
      </c>
      <c r="P22" s="31">
        <f>SUM(K22:O22)</f>
        <v>2</v>
      </c>
      <c r="Q22" s="31"/>
    </row>
    <row r="23" spans="1:17" ht="47.25">
      <c r="A23" s="32">
        <f t="shared" si="0"/>
        <v>22</v>
      </c>
      <c r="B23" s="6" t="s">
        <v>48</v>
      </c>
      <c r="C23" s="6" t="s">
        <v>49</v>
      </c>
      <c r="D23" s="32">
        <v>10</v>
      </c>
      <c r="E23" s="7" t="s">
        <v>27</v>
      </c>
      <c r="F23" s="8" t="s">
        <v>28</v>
      </c>
      <c r="G23" s="8" t="s">
        <v>28</v>
      </c>
      <c r="H23" s="8" t="s">
        <v>39</v>
      </c>
      <c r="I23" s="8" t="s">
        <v>26</v>
      </c>
      <c r="J23" s="8" t="s">
        <v>40</v>
      </c>
      <c r="K23" s="32">
        <v>0</v>
      </c>
      <c r="L23" s="32">
        <v>0</v>
      </c>
      <c r="M23" s="32"/>
      <c r="N23" s="32"/>
      <c r="O23" s="32">
        <v>2</v>
      </c>
      <c r="P23" s="31">
        <f>SUM(K23:O23)</f>
        <v>2</v>
      </c>
      <c r="Q23" s="31"/>
    </row>
    <row r="24" spans="1:17" ht="47.25">
      <c r="A24" s="32">
        <f t="shared" si="0"/>
        <v>23</v>
      </c>
      <c r="B24" s="6" t="s">
        <v>54</v>
      </c>
      <c r="C24" s="6" t="s">
        <v>55</v>
      </c>
      <c r="D24" s="32">
        <v>11</v>
      </c>
      <c r="E24" s="7" t="s">
        <v>27</v>
      </c>
      <c r="F24" s="8" t="s">
        <v>28</v>
      </c>
      <c r="G24" s="8" t="s">
        <v>28</v>
      </c>
      <c r="H24" s="8" t="s">
        <v>45</v>
      </c>
      <c r="I24" s="8" t="s">
        <v>46</v>
      </c>
      <c r="J24" s="8" t="s">
        <v>47</v>
      </c>
      <c r="K24" s="32">
        <v>2</v>
      </c>
      <c r="L24" s="32">
        <v>0</v>
      </c>
      <c r="M24" s="32"/>
      <c r="N24" s="32"/>
      <c r="O24" s="32"/>
      <c r="P24" s="31">
        <f>SUM(K24:O24)</f>
        <v>2</v>
      </c>
      <c r="Q24" s="31"/>
    </row>
    <row r="25" spans="1:17" ht="31.5">
      <c r="A25" s="32">
        <f t="shared" si="0"/>
        <v>24</v>
      </c>
      <c r="B25" s="11" t="s">
        <v>59</v>
      </c>
      <c r="C25" s="11" t="s">
        <v>60</v>
      </c>
      <c r="D25" s="38">
        <v>11</v>
      </c>
      <c r="E25" s="39" t="s">
        <v>61</v>
      </c>
      <c r="F25" s="39" t="s">
        <v>63</v>
      </c>
      <c r="G25" s="39" t="s">
        <v>64</v>
      </c>
      <c r="H25" s="39" t="s">
        <v>65</v>
      </c>
      <c r="I25" s="39" t="s">
        <v>66</v>
      </c>
      <c r="J25" s="39" t="s">
        <v>67</v>
      </c>
      <c r="K25" s="32">
        <v>0</v>
      </c>
      <c r="L25" s="32">
        <v>1</v>
      </c>
      <c r="M25" s="32">
        <v>0</v>
      </c>
      <c r="N25" s="32">
        <v>1</v>
      </c>
      <c r="O25" s="32"/>
      <c r="P25" s="31">
        <f>SUM(K25:O25)</f>
        <v>2</v>
      </c>
      <c r="Q25" s="31"/>
    </row>
    <row r="26" spans="1:17" ht="31.5">
      <c r="A26" s="32">
        <f t="shared" si="0"/>
        <v>25</v>
      </c>
      <c r="B26" s="6" t="s">
        <v>113</v>
      </c>
      <c r="C26" s="6" t="s">
        <v>114</v>
      </c>
      <c r="D26" s="32">
        <v>8</v>
      </c>
      <c r="E26" s="7" t="s">
        <v>91</v>
      </c>
      <c r="F26" s="8" t="s">
        <v>14</v>
      </c>
      <c r="G26" s="8" t="s">
        <v>93</v>
      </c>
      <c r="H26" s="8" t="s">
        <v>94</v>
      </c>
      <c r="I26" s="8" t="s">
        <v>66</v>
      </c>
      <c r="J26" s="8" t="s">
        <v>47</v>
      </c>
      <c r="K26" s="32"/>
      <c r="L26" s="32"/>
      <c r="M26" s="32">
        <v>1</v>
      </c>
      <c r="N26" s="32">
        <v>0</v>
      </c>
      <c r="O26" s="32"/>
      <c r="P26" s="31">
        <f>SUM(K26:O26)</f>
        <v>1</v>
      </c>
      <c r="Q26" s="31"/>
    </row>
    <row r="27" spans="1:17" ht="15.75">
      <c r="A27" s="32">
        <f t="shared" si="0"/>
        <v>26</v>
      </c>
      <c r="B27" s="6" t="s">
        <v>128</v>
      </c>
      <c r="C27" s="6" t="s">
        <v>51</v>
      </c>
      <c r="D27" s="32">
        <v>8</v>
      </c>
      <c r="E27" s="7" t="s">
        <v>120</v>
      </c>
      <c r="F27" s="8" t="s">
        <v>118</v>
      </c>
      <c r="G27" s="8" t="s">
        <v>125</v>
      </c>
      <c r="H27" s="8" t="s">
        <v>126</v>
      </c>
      <c r="I27" s="8" t="s">
        <v>127</v>
      </c>
      <c r="J27" s="8" t="s">
        <v>67</v>
      </c>
      <c r="K27" s="32">
        <v>0</v>
      </c>
      <c r="L27" s="32">
        <v>0</v>
      </c>
      <c r="M27" s="32">
        <v>1</v>
      </c>
      <c r="N27" s="32">
        <v>0</v>
      </c>
      <c r="O27" s="32">
        <v>0</v>
      </c>
      <c r="P27" s="31">
        <f>SUM(K27:O27)</f>
        <v>1</v>
      </c>
      <c r="Q27" s="31"/>
    </row>
    <row r="28" spans="1:17" ht="31.5">
      <c r="A28" s="32">
        <f t="shared" si="0"/>
        <v>27</v>
      </c>
      <c r="B28" s="6" t="s">
        <v>133</v>
      </c>
      <c r="C28" s="6" t="s">
        <v>208</v>
      </c>
      <c r="D28" s="32">
        <v>8</v>
      </c>
      <c r="E28" s="7" t="s">
        <v>202</v>
      </c>
      <c r="F28" s="8" t="s">
        <v>14</v>
      </c>
      <c r="G28" s="8" t="s">
        <v>204</v>
      </c>
      <c r="H28" s="8" t="s">
        <v>205</v>
      </c>
      <c r="I28" s="8" t="s">
        <v>209</v>
      </c>
      <c r="J28" s="8" t="s">
        <v>207</v>
      </c>
      <c r="K28" s="32">
        <v>0</v>
      </c>
      <c r="L28" s="32"/>
      <c r="M28" s="32">
        <v>1</v>
      </c>
      <c r="N28" s="32">
        <v>0</v>
      </c>
      <c r="O28" s="32">
        <v>0</v>
      </c>
      <c r="P28" s="31">
        <f>SUM(K28:O28)</f>
        <v>1</v>
      </c>
      <c r="Q28" s="31"/>
    </row>
    <row r="29" spans="1:17" ht="31.5">
      <c r="A29" s="32">
        <f t="shared" si="0"/>
        <v>28</v>
      </c>
      <c r="B29" s="6" t="s">
        <v>259</v>
      </c>
      <c r="C29" s="6" t="s">
        <v>174</v>
      </c>
      <c r="D29" s="32">
        <v>8</v>
      </c>
      <c r="E29" s="7" t="s">
        <v>229</v>
      </c>
      <c r="F29" s="8" t="s">
        <v>63</v>
      </c>
      <c r="G29" s="8" t="s">
        <v>231</v>
      </c>
      <c r="H29" s="8" t="s">
        <v>260</v>
      </c>
      <c r="I29" s="8" t="s">
        <v>17</v>
      </c>
      <c r="J29" s="8" t="s">
        <v>250</v>
      </c>
      <c r="K29" s="32">
        <v>0</v>
      </c>
      <c r="L29" s="32">
        <v>1</v>
      </c>
      <c r="M29" s="32">
        <v>0</v>
      </c>
      <c r="N29" s="32"/>
      <c r="O29" s="32"/>
      <c r="P29" s="31">
        <f>SUM(K29:O29)</f>
        <v>1</v>
      </c>
      <c r="Q29" s="31"/>
    </row>
    <row r="30" spans="1:17" ht="31.5">
      <c r="A30" s="32">
        <f t="shared" si="0"/>
        <v>29</v>
      </c>
      <c r="B30" s="6" t="s">
        <v>318</v>
      </c>
      <c r="C30" s="6" t="s">
        <v>60</v>
      </c>
      <c r="D30" s="32">
        <v>8</v>
      </c>
      <c r="E30" s="7" t="s">
        <v>319</v>
      </c>
      <c r="F30" s="8" t="s">
        <v>28</v>
      </c>
      <c r="G30" s="8" t="s">
        <v>28</v>
      </c>
      <c r="H30" s="8" t="s">
        <v>321</v>
      </c>
      <c r="I30" s="8" t="s">
        <v>220</v>
      </c>
      <c r="J30" s="8" t="s">
        <v>280</v>
      </c>
      <c r="K30" s="32">
        <v>0</v>
      </c>
      <c r="L30" s="32"/>
      <c r="M30" s="32">
        <v>1</v>
      </c>
      <c r="N30" s="32">
        <v>0</v>
      </c>
      <c r="O30" s="32">
        <v>0</v>
      </c>
      <c r="P30" s="31">
        <f>SUM(K30:O30)</f>
        <v>1</v>
      </c>
      <c r="Q30" s="31"/>
    </row>
    <row r="31" spans="1:17" ht="31.5">
      <c r="A31" s="32">
        <f t="shared" si="0"/>
        <v>30</v>
      </c>
      <c r="B31" s="6" t="s">
        <v>322</v>
      </c>
      <c r="C31" s="6" t="s">
        <v>192</v>
      </c>
      <c r="D31" s="32">
        <v>8</v>
      </c>
      <c r="E31" s="7" t="s">
        <v>319</v>
      </c>
      <c r="F31" s="8" t="s">
        <v>28</v>
      </c>
      <c r="G31" s="8" t="s">
        <v>28</v>
      </c>
      <c r="H31" s="8" t="s">
        <v>321</v>
      </c>
      <c r="I31" s="8" t="s">
        <v>220</v>
      </c>
      <c r="J31" s="8" t="s">
        <v>280</v>
      </c>
      <c r="K31" s="32">
        <v>0</v>
      </c>
      <c r="L31" s="32">
        <v>1</v>
      </c>
      <c r="M31" s="32">
        <v>0</v>
      </c>
      <c r="N31" s="32"/>
      <c r="O31" s="32">
        <v>0</v>
      </c>
      <c r="P31" s="31">
        <f>SUM(K31:O31)</f>
        <v>1</v>
      </c>
      <c r="Q31" s="31"/>
    </row>
    <row r="32" spans="1:17" ht="15.75">
      <c r="A32" s="32">
        <f t="shared" si="0"/>
        <v>31</v>
      </c>
      <c r="B32" s="6" t="s">
        <v>331</v>
      </c>
      <c r="C32" s="6" t="s">
        <v>88</v>
      </c>
      <c r="D32" s="32">
        <v>8</v>
      </c>
      <c r="E32" s="7" t="s">
        <v>326</v>
      </c>
      <c r="F32" s="8" t="s">
        <v>28</v>
      </c>
      <c r="G32" s="8" t="s">
        <v>28</v>
      </c>
      <c r="H32" s="8" t="s">
        <v>332</v>
      </c>
      <c r="I32" s="8" t="s">
        <v>242</v>
      </c>
      <c r="J32" s="8" t="s">
        <v>280</v>
      </c>
      <c r="K32" s="32">
        <v>0</v>
      </c>
      <c r="L32" s="32"/>
      <c r="M32" s="32">
        <v>1</v>
      </c>
      <c r="N32" s="32"/>
      <c r="O32" s="32">
        <v>0</v>
      </c>
      <c r="P32" s="31">
        <f>SUM(K32:O32)</f>
        <v>1</v>
      </c>
      <c r="Q32" s="31"/>
    </row>
    <row r="33" spans="1:17" ht="47.25">
      <c r="A33" s="32">
        <f t="shared" si="0"/>
        <v>32</v>
      </c>
      <c r="B33" s="33" t="s">
        <v>43</v>
      </c>
      <c r="C33" s="34" t="s">
        <v>44</v>
      </c>
      <c r="D33" s="35">
        <v>9</v>
      </c>
      <c r="E33" s="36" t="s">
        <v>27</v>
      </c>
      <c r="F33" s="37" t="s">
        <v>28</v>
      </c>
      <c r="G33" s="37" t="s">
        <v>28</v>
      </c>
      <c r="H33" s="37" t="s">
        <v>45</v>
      </c>
      <c r="I33" s="37" t="s">
        <v>46</v>
      </c>
      <c r="J33" s="37" t="s">
        <v>47</v>
      </c>
      <c r="K33" s="32">
        <v>0</v>
      </c>
      <c r="L33" s="32">
        <v>1</v>
      </c>
      <c r="M33" s="32">
        <v>0</v>
      </c>
      <c r="N33" s="32"/>
      <c r="O33" s="32">
        <v>0</v>
      </c>
      <c r="P33" s="31">
        <f>SUM(K33:O33)</f>
        <v>1</v>
      </c>
      <c r="Q33" s="31"/>
    </row>
    <row r="34" spans="1:17" ht="31.5">
      <c r="A34" s="32">
        <f t="shared" si="0"/>
        <v>33</v>
      </c>
      <c r="B34" s="6" t="s">
        <v>98</v>
      </c>
      <c r="C34" s="6" t="s">
        <v>11</v>
      </c>
      <c r="D34" s="32">
        <v>9</v>
      </c>
      <c r="E34" s="7" t="s">
        <v>91</v>
      </c>
      <c r="F34" s="8" t="s">
        <v>14</v>
      </c>
      <c r="G34" s="8" t="s">
        <v>93</v>
      </c>
      <c r="H34" s="8" t="s">
        <v>94</v>
      </c>
      <c r="I34" s="8" t="s">
        <v>66</v>
      </c>
      <c r="J34" s="8" t="s">
        <v>47</v>
      </c>
      <c r="K34" s="32">
        <v>0</v>
      </c>
      <c r="L34" s="32">
        <v>1</v>
      </c>
      <c r="M34" s="32">
        <v>0</v>
      </c>
      <c r="N34" s="32">
        <v>0</v>
      </c>
      <c r="O34" s="32">
        <v>0</v>
      </c>
      <c r="P34" s="31">
        <f>SUM(K34:O34)</f>
        <v>1</v>
      </c>
      <c r="Q34" s="31"/>
    </row>
    <row r="35" spans="1:17" ht="15.75">
      <c r="A35" s="32">
        <f t="shared" si="0"/>
        <v>34</v>
      </c>
      <c r="B35" s="6" t="s">
        <v>181</v>
      </c>
      <c r="C35" s="6" t="s">
        <v>183</v>
      </c>
      <c r="D35" s="32">
        <v>9</v>
      </c>
      <c r="E35" s="7" t="s">
        <v>168</v>
      </c>
      <c r="F35" s="8" t="s">
        <v>28</v>
      </c>
      <c r="G35" s="8" t="s">
        <v>28</v>
      </c>
      <c r="H35" s="19" t="s">
        <v>179</v>
      </c>
      <c r="I35" s="19" t="s">
        <v>79</v>
      </c>
      <c r="J35" s="19" t="s">
        <v>177</v>
      </c>
      <c r="K35" s="32">
        <v>0</v>
      </c>
      <c r="L35" s="32">
        <v>0</v>
      </c>
      <c r="M35" s="32">
        <v>0</v>
      </c>
      <c r="N35" s="32">
        <v>0</v>
      </c>
      <c r="O35" s="32">
        <v>1</v>
      </c>
      <c r="P35" s="31">
        <f>SUM(K35:O35)</f>
        <v>1</v>
      </c>
      <c r="Q35" s="31"/>
    </row>
    <row r="36" spans="1:17" ht="15.75">
      <c r="A36" s="32">
        <f t="shared" si="0"/>
        <v>35</v>
      </c>
      <c r="B36" s="6" t="s">
        <v>200</v>
      </c>
      <c r="C36" s="6" t="s">
        <v>145</v>
      </c>
      <c r="D36" s="32">
        <v>9</v>
      </c>
      <c r="E36" s="7" t="s">
        <v>194</v>
      </c>
      <c r="F36" s="8" t="s">
        <v>196</v>
      </c>
      <c r="G36" s="8" t="s">
        <v>197</v>
      </c>
      <c r="H36" s="8" t="s">
        <v>30</v>
      </c>
      <c r="I36" s="8" t="s">
        <v>198</v>
      </c>
      <c r="J36" s="8" t="s">
        <v>199</v>
      </c>
      <c r="K36" s="32">
        <v>0</v>
      </c>
      <c r="L36" s="32"/>
      <c r="M36" s="32">
        <v>0</v>
      </c>
      <c r="N36" s="32">
        <v>1</v>
      </c>
      <c r="O36" s="32"/>
      <c r="P36" s="31">
        <f>SUM(K36:O36)</f>
        <v>1</v>
      </c>
      <c r="Q36" s="31"/>
    </row>
    <row r="37" spans="1:17" ht="31.5">
      <c r="A37" s="32">
        <f t="shared" si="0"/>
        <v>36</v>
      </c>
      <c r="B37" s="6" t="s">
        <v>227</v>
      </c>
      <c r="C37" s="6" t="s">
        <v>235</v>
      </c>
      <c r="D37" s="32">
        <v>9</v>
      </c>
      <c r="E37" s="7" t="s">
        <v>229</v>
      </c>
      <c r="F37" s="8" t="s">
        <v>63</v>
      </c>
      <c r="G37" s="8" t="s">
        <v>231</v>
      </c>
      <c r="H37" s="8" t="s">
        <v>233</v>
      </c>
      <c r="I37" s="8" t="s">
        <v>127</v>
      </c>
      <c r="J37" s="8" t="s">
        <v>207</v>
      </c>
      <c r="K37" s="32">
        <v>0</v>
      </c>
      <c r="L37" s="32">
        <v>0</v>
      </c>
      <c r="M37" s="32">
        <v>1</v>
      </c>
      <c r="N37" s="32">
        <v>0</v>
      </c>
      <c r="O37" s="32">
        <v>0</v>
      </c>
      <c r="P37" s="31">
        <f>SUM(K37:O37)</f>
        <v>1</v>
      </c>
      <c r="Q37" s="31"/>
    </row>
    <row r="38" spans="1:17" ht="31.5">
      <c r="A38" s="32">
        <f t="shared" si="0"/>
        <v>37</v>
      </c>
      <c r="B38" s="6" t="s">
        <v>237</v>
      </c>
      <c r="C38" s="6" t="s">
        <v>238</v>
      </c>
      <c r="D38" s="32">
        <v>9</v>
      </c>
      <c r="E38" s="7" t="s">
        <v>229</v>
      </c>
      <c r="F38" s="8" t="s">
        <v>63</v>
      </c>
      <c r="G38" s="8" t="s">
        <v>231</v>
      </c>
      <c r="H38" s="8" t="s">
        <v>233</v>
      </c>
      <c r="I38" s="8" t="s">
        <v>127</v>
      </c>
      <c r="J38" s="8" t="s">
        <v>207</v>
      </c>
      <c r="K38" s="32">
        <v>0</v>
      </c>
      <c r="L38" s="32">
        <v>0</v>
      </c>
      <c r="M38" s="32">
        <v>1</v>
      </c>
      <c r="N38" s="32">
        <v>0</v>
      </c>
      <c r="O38" s="32">
        <v>0</v>
      </c>
      <c r="P38" s="31">
        <f>SUM(K38:O38)</f>
        <v>1</v>
      </c>
      <c r="Q38" s="31"/>
    </row>
    <row r="39" spans="1:17" ht="15.75">
      <c r="A39" s="32">
        <f t="shared" si="0"/>
        <v>38</v>
      </c>
      <c r="B39" s="6" t="s">
        <v>272</v>
      </c>
      <c r="C39" s="6" t="s">
        <v>273</v>
      </c>
      <c r="D39" s="32">
        <v>9</v>
      </c>
      <c r="E39" s="7" t="s">
        <v>270</v>
      </c>
      <c r="F39" s="8" t="s">
        <v>28</v>
      </c>
      <c r="G39" s="8" t="s">
        <v>28</v>
      </c>
      <c r="H39" s="8" t="s">
        <v>274</v>
      </c>
      <c r="I39" s="8" t="s">
        <v>66</v>
      </c>
      <c r="J39" s="8" t="s">
        <v>275</v>
      </c>
      <c r="K39" s="32">
        <v>0</v>
      </c>
      <c r="L39" s="32">
        <v>1</v>
      </c>
      <c r="M39" s="32">
        <v>0</v>
      </c>
      <c r="N39" s="32">
        <v>0</v>
      </c>
      <c r="O39" s="32"/>
      <c r="P39" s="31">
        <f>SUM(K39:O39)</f>
        <v>1</v>
      </c>
      <c r="Q39" s="31"/>
    </row>
    <row r="40" spans="1:17" ht="31.5">
      <c r="A40" s="32">
        <f t="shared" si="0"/>
        <v>39</v>
      </c>
      <c r="B40" s="6" t="s">
        <v>239</v>
      </c>
      <c r="C40" s="41" t="s">
        <v>240</v>
      </c>
      <c r="D40" s="42">
        <v>10</v>
      </c>
      <c r="E40" s="43" t="s">
        <v>229</v>
      </c>
      <c r="F40" s="44" t="s">
        <v>63</v>
      </c>
      <c r="G40" s="44" t="s">
        <v>231</v>
      </c>
      <c r="H40" s="44" t="s">
        <v>241</v>
      </c>
      <c r="I40" s="44" t="s">
        <v>242</v>
      </c>
      <c r="J40" s="44" t="s">
        <v>146</v>
      </c>
      <c r="K40" s="32">
        <v>0</v>
      </c>
      <c r="L40" s="32"/>
      <c r="M40" s="32">
        <v>0</v>
      </c>
      <c r="N40" s="32">
        <v>0</v>
      </c>
      <c r="O40" s="32">
        <v>1</v>
      </c>
      <c r="P40" s="31">
        <f>SUM(K40:O40)</f>
        <v>1</v>
      </c>
      <c r="Q40" s="31"/>
    </row>
    <row r="41" spans="1:17" ht="15.75">
      <c r="A41" s="32">
        <f t="shared" si="0"/>
        <v>40</v>
      </c>
      <c r="B41" s="6" t="s">
        <v>350</v>
      </c>
      <c r="C41" s="6" t="s">
        <v>55</v>
      </c>
      <c r="D41" s="32">
        <v>10</v>
      </c>
      <c r="E41" s="7" t="s">
        <v>326</v>
      </c>
      <c r="F41" s="8" t="s">
        <v>28</v>
      </c>
      <c r="G41" s="8" t="s">
        <v>28</v>
      </c>
      <c r="H41" s="8" t="s">
        <v>328</v>
      </c>
      <c r="I41" s="8" t="s">
        <v>66</v>
      </c>
      <c r="J41" s="8" t="s">
        <v>250</v>
      </c>
      <c r="K41" s="32">
        <v>0</v>
      </c>
      <c r="L41" s="32"/>
      <c r="M41" s="32">
        <v>0</v>
      </c>
      <c r="N41" s="32">
        <v>1</v>
      </c>
      <c r="O41" s="32">
        <v>0</v>
      </c>
      <c r="P41" s="31">
        <f>SUM(K41:O41)</f>
        <v>1</v>
      </c>
      <c r="Q41" s="31"/>
    </row>
    <row r="42" spans="1:17" ht="15.75">
      <c r="A42" s="32">
        <f t="shared" si="0"/>
        <v>41</v>
      </c>
      <c r="B42" s="6" t="s">
        <v>140</v>
      </c>
      <c r="C42" s="6" t="s">
        <v>101</v>
      </c>
      <c r="D42" s="32">
        <v>11</v>
      </c>
      <c r="E42" s="7" t="s">
        <v>120</v>
      </c>
      <c r="F42" s="8" t="s">
        <v>118</v>
      </c>
      <c r="G42" s="8" t="s">
        <v>125</v>
      </c>
      <c r="H42" s="8" t="s">
        <v>135</v>
      </c>
      <c r="I42" s="8" t="s">
        <v>136</v>
      </c>
      <c r="J42" s="8" t="s">
        <v>137</v>
      </c>
      <c r="K42" s="32">
        <v>0</v>
      </c>
      <c r="L42" s="32">
        <v>1</v>
      </c>
      <c r="M42" s="32"/>
      <c r="N42" s="32"/>
      <c r="O42" s="32"/>
      <c r="P42" s="31">
        <f>SUM(K42:O42)</f>
        <v>1</v>
      </c>
      <c r="Q42" s="31"/>
    </row>
    <row r="43" spans="1:17" ht="15.75">
      <c r="A43" s="32">
        <f t="shared" si="0"/>
        <v>42</v>
      </c>
      <c r="B43" s="6" t="s">
        <v>188</v>
      </c>
      <c r="C43" s="6" t="s">
        <v>42</v>
      </c>
      <c r="D43" s="32">
        <v>11</v>
      </c>
      <c r="E43" s="7" t="s">
        <v>168</v>
      </c>
      <c r="F43" s="8" t="s">
        <v>28</v>
      </c>
      <c r="G43" s="8" t="s">
        <v>28</v>
      </c>
      <c r="H43" s="19" t="s">
        <v>170</v>
      </c>
      <c r="I43" s="19" t="s">
        <v>34</v>
      </c>
      <c r="J43" s="19" t="s">
        <v>171</v>
      </c>
      <c r="K43" s="32">
        <v>0</v>
      </c>
      <c r="L43" s="32"/>
      <c r="M43" s="32">
        <v>1</v>
      </c>
      <c r="N43" s="32">
        <v>0</v>
      </c>
      <c r="O43" s="32"/>
      <c r="P43" s="31">
        <f>SUM(K43:O43)</f>
        <v>1</v>
      </c>
      <c r="Q43" s="31"/>
    </row>
    <row r="44" spans="1:17" ht="15.75">
      <c r="A44" s="32">
        <f t="shared" si="0"/>
        <v>43</v>
      </c>
      <c r="B44" s="6" t="s">
        <v>354</v>
      </c>
      <c r="C44" s="6" t="s">
        <v>183</v>
      </c>
      <c r="D44" s="32">
        <v>11</v>
      </c>
      <c r="E44" s="7" t="s">
        <v>326</v>
      </c>
      <c r="F44" s="8" t="s">
        <v>28</v>
      </c>
      <c r="G44" s="8" t="s">
        <v>28</v>
      </c>
      <c r="H44" s="8" t="s">
        <v>343</v>
      </c>
      <c r="I44" s="8" t="s">
        <v>127</v>
      </c>
      <c r="J44" s="8" t="s">
        <v>344</v>
      </c>
      <c r="K44" s="32">
        <v>1</v>
      </c>
      <c r="L44" s="32">
        <v>0</v>
      </c>
      <c r="M44" s="32">
        <v>0</v>
      </c>
      <c r="N44" s="32">
        <v>0</v>
      </c>
      <c r="O44" s="32">
        <v>0</v>
      </c>
      <c r="P44" s="31">
        <f>SUM(K44:O44)</f>
        <v>1</v>
      </c>
      <c r="Q44" s="31"/>
    </row>
    <row r="45" spans="1:17" ht="15.75">
      <c r="A45" s="32">
        <f t="shared" si="0"/>
        <v>44</v>
      </c>
      <c r="B45" s="63" t="s">
        <v>306</v>
      </c>
      <c r="C45" s="63" t="s">
        <v>307</v>
      </c>
      <c r="D45" s="32">
        <v>11</v>
      </c>
      <c r="E45" s="64" t="s">
        <v>390</v>
      </c>
      <c r="F45" s="65" t="s">
        <v>391</v>
      </c>
      <c r="G45" s="65" t="s">
        <v>287</v>
      </c>
      <c r="H45" s="8" t="s">
        <v>289</v>
      </c>
      <c r="I45" s="8" t="s">
        <v>122</v>
      </c>
      <c r="J45" s="8" t="s">
        <v>84</v>
      </c>
      <c r="K45" s="32"/>
      <c r="L45" s="32">
        <v>0</v>
      </c>
      <c r="M45" s="32">
        <v>1</v>
      </c>
      <c r="N45" s="32">
        <v>0</v>
      </c>
      <c r="O45" s="32">
        <v>0</v>
      </c>
      <c r="P45" s="31">
        <f>SUM(K45:O45)</f>
        <v>1</v>
      </c>
      <c r="Q45" s="31"/>
    </row>
  </sheetData>
  <sortState ref="A2:R44">
    <sortCondition descending="1" ref="P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все заявки</vt:lpstr>
      <vt:lpstr>8</vt:lpstr>
      <vt:lpstr>9</vt:lpstr>
      <vt:lpstr>10</vt:lpstr>
      <vt:lpstr>11</vt:lpstr>
      <vt:lpstr>Общий рейтинг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ЕСБабинер</dc:creator>
  <cp:lastModifiedBy>Admin</cp:lastModifiedBy>
  <dcterms:created xsi:type="dcterms:W3CDTF">2021-02-19T12:43:47Z</dcterms:created>
  <dcterms:modified xsi:type="dcterms:W3CDTF">2021-02-19T12:43:48Z</dcterms:modified>
</cp:coreProperties>
</file>